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" yWindow="555" windowWidth="15330" windowHeight="10290" tabRatio="599"/>
  </bookViews>
  <sheets>
    <sheet name="ПЛ" sheetId="1" r:id="rId1"/>
    <sheet name="Лист3" sheetId="3" r:id="rId2"/>
    <sheet name="Лист1" sheetId="4" r:id="rId3"/>
  </sheets>
  <definedNames>
    <definedName name="_xlnm._FilterDatabase" localSheetId="0" hidden="1">ПЛ!$A$14:$T$549</definedName>
    <definedName name="_xlnm.Print_Titles" localSheetId="0">ПЛ!$17:$17</definedName>
    <definedName name="_xlnm.Print_Area" localSheetId="1">Лист3!$A$1:$Y$37</definedName>
    <definedName name="_xlnm.Print_Area" localSheetId="0">ПЛ!$A$1:$V$558</definedName>
  </definedNames>
  <calcPr calcId="144525"/>
</workbook>
</file>

<file path=xl/calcChain.xml><?xml version="1.0" encoding="utf-8"?>
<calcChain xmlns="http://schemas.openxmlformats.org/spreadsheetml/2006/main">
  <c r="A472" i="1" l="1"/>
  <c r="A274" i="1"/>
  <c r="A275" i="1" s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50" i="1"/>
  <c r="A251" i="1" s="1"/>
  <c r="N554" i="1" l="1"/>
  <c r="R554" i="1"/>
  <c r="U554" i="1"/>
  <c r="V554" i="1"/>
  <c r="W554" i="1"/>
  <c r="X554" i="1"/>
  <c r="D209" i="1" l="1"/>
  <c r="D226" i="1" s="1"/>
  <c r="E209" i="1"/>
  <c r="E226" i="1" s="1"/>
  <c r="F209" i="1"/>
  <c r="F226" i="1" s="1"/>
  <c r="G209" i="1"/>
  <c r="G226" i="1" s="1"/>
  <c r="H209" i="1"/>
  <c r="H226" i="1" s="1"/>
  <c r="I209" i="1"/>
  <c r="I226" i="1" s="1"/>
  <c r="J209" i="1"/>
  <c r="J226" i="1" s="1"/>
  <c r="K209" i="1"/>
  <c r="K226" i="1" s="1"/>
  <c r="L209" i="1"/>
  <c r="L226" i="1" s="1"/>
  <c r="M209" i="1"/>
  <c r="M226" i="1" s="1"/>
  <c r="N209" i="1"/>
  <c r="N226" i="1" s="1"/>
  <c r="O209" i="1"/>
  <c r="O226" i="1" s="1"/>
  <c r="P209" i="1"/>
  <c r="P226" i="1" s="1"/>
  <c r="Q209" i="1"/>
  <c r="Q226" i="1" s="1"/>
  <c r="R209" i="1"/>
  <c r="R226" i="1" s="1"/>
  <c r="S209" i="1"/>
  <c r="S226" i="1" s="1"/>
  <c r="T209" i="1"/>
  <c r="T226" i="1" s="1"/>
  <c r="U209" i="1"/>
  <c r="U226" i="1" s="1"/>
  <c r="V209" i="1"/>
  <c r="V226" i="1" s="1"/>
  <c r="W209" i="1"/>
  <c r="W226" i="1" s="1"/>
  <c r="X209" i="1"/>
  <c r="X226" i="1" s="1"/>
  <c r="C209" i="1"/>
  <c r="D198" i="1" l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C198" i="1"/>
  <c r="D548" i="1" l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D508" i="1"/>
  <c r="E508" i="1"/>
  <c r="F508" i="1"/>
  <c r="G508" i="1"/>
  <c r="H508" i="1"/>
  <c r="I508" i="1"/>
  <c r="J508" i="1"/>
  <c r="K508" i="1"/>
  <c r="L508" i="1"/>
  <c r="M508" i="1"/>
  <c r="N508" i="1"/>
  <c r="O508" i="1"/>
  <c r="P508" i="1"/>
  <c r="Q508" i="1"/>
  <c r="R508" i="1"/>
  <c r="S508" i="1"/>
  <c r="T508" i="1"/>
  <c r="U508" i="1"/>
  <c r="V508" i="1"/>
  <c r="W508" i="1"/>
  <c r="X508" i="1"/>
  <c r="A501" i="1"/>
  <c r="D499" i="1"/>
  <c r="E499" i="1"/>
  <c r="F499" i="1"/>
  <c r="G499" i="1"/>
  <c r="H499" i="1"/>
  <c r="I499" i="1"/>
  <c r="J499" i="1"/>
  <c r="K499" i="1"/>
  <c r="L499" i="1"/>
  <c r="M499" i="1"/>
  <c r="N499" i="1"/>
  <c r="O499" i="1"/>
  <c r="P499" i="1"/>
  <c r="Q499" i="1"/>
  <c r="R499" i="1"/>
  <c r="S499" i="1"/>
  <c r="T499" i="1"/>
  <c r="U499" i="1"/>
  <c r="V499" i="1"/>
  <c r="W499" i="1"/>
  <c r="X499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C46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C40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F47" i="1"/>
  <c r="J47" i="1"/>
  <c r="C38" i="1"/>
  <c r="A20" i="1"/>
  <c r="A21" i="1" s="1"/>
  <c r="A22" i="1" s="1"/>
  <c r="A23" i="1" s="1"/>
  <c r="A24" i="1" s="1"/>
  <c r="A25" i="1" s="1"/>
  <c r="C26" i="1"/>
  <c r="D403" i="1"/>
  <c r="E403" i="1"/>
  <c r="F403" i="1"/>
  <c r="G403" i="1"/>
  <c r="H403" i="1"/>
  <c r="I403" i="1"/>
  <c r="J403" i="1"/>
  <c r="K403" i="1"/>
  <c r="L403" i="1"/>
  <c r="M403" i="1"/>
  <c r="N403" i="1"/>
  <c r="O403" i="1"/>
  <c r="P403" i="1"/>
  <c r="Q403" i="1"/>
  <c r="R403" i="1"/>
  <c r="S403" i="1"/>
  <c r="T403" i="1"/>
  <c r="U403" i="1"/>
  <c r="V403" i="1"/>
  <c r="W403" i="1"/>
  <c r="X403" i="1"/>
  <c r="C403" i="1"/>
  <c r="N47" i="1" l="1"/>
  <c r="H47" i="1"/>
  <c r="V47" i="1"/>
  <c r="R47" i="1"/>
  <c r="L47" i="1"/>
  <c r="D47" i="1"/>
  <c r="X549" i="1"/>
  <c r="V549" i="1"/>
  <c r="T549" i="1"/>
  <c r="R549" i="1"/>
  <c r="P549" i="1"/>
  <c r="N549" i="1"/>
  <c r="L549" i="1"/>
  <c r="J549" i="1"/>
  <c r="H549" i="1"/>
  <c r="F549" i="1"/>
  <c r="D549" i="1"/>
  <c r="W549" i="1"/>
  <c r="U549" i="1"/>
  <c r="S549" i="1"/>
  <c r="Q549" i="1"/>
  <c r="O549" i="1"/>
  <c r="M549" i="1"/>
  <c r="K549" i="1"/>
  <c r="I549" i="1"/>
  <c r="G549" i="1"/>
  <c r="E549" i="1"/>
  <c r="K47" i="1"/>
  <c r="I47" i="1"/>
  <c r="G47" i="1"/>
  <c r="C47" i="1"/>
  <c r="X47" i="1"/>
  <c r="T47" i="1"/>
  <c r="P47" i="1"/>
  <c r="E47" i="1"/>
  <c r="W47" i="1"/>
  <c r="U47" i="1"/>
  <c r="S47" i="1"/>
  <c r="Q47" i="1"/>
  <c r="O47" i="1"/>
  <c r="M47" i="1"/>
  <c r="D398" i="1"/>
  <c r="E398" i="1"/>
  <c r="F398" i="1"/>
  <c r="G398" i="1"/>
  <c r="H398" i="1"/>
  <c r="I398" i="1"/>
  <c r="J398" i="1"/>
  <c r="K398" i="1"/>
  <c r="L398" i="1"/>
  <c r="M398" i="1"/>
  <c r="N398" i="1"/>
  <c r="O398" i="1"/>
  <c r="P398" i="1"/>
  <c r="Q398" i="1"/>
  <c r="R398" i="1"/>
  <c r="S398" i="1"/>
  <c r="T398" i="1"/>
  <c r="U398" i="1"/>
  <c r="V398" i="1"/>
  <c r="W398" i="1"/>
  <c r="X398" i="1"/>
  <c r="D396" i="1"/>
  <c r="E396" i="1"/>
  <c r="F396" i="1"/>
  <c r="G396" i="1"/>
  <c r="H396" i="1"/>
  <c r="I396" i="1"/>
  <c r="J396" i="1"/>
  <c r="K396" i="1"/>
  <c r="L396" i="1"/>
  <c r="M396" i="1"/>
  <c r="N396" i="1"/>
  <c r="O396" i="1"/>
  <c r="P396" i="1"/>
  <c r="Q396" i="1"/>
  <c r="R396" i="1"/>
  <c r="S396" i="1"/>
  <c r="T396" i="1"/>
  <c r="U396" i="1"/>
  <c r="V396" i="1"/>
  <c r="W396" i="1"/>
  <c r="X396" i="1"/>
  <c r="D380" i="1" l="1"/>
  <c r="D404" i="1" s="1"/>
  <c r="E380" i="1"/>
  <c r="E404" i="1" s="1"/>
  <c r="F380" i="1"/>
  <c r="F404" i="1" s="1"/>
  <c r="G380" i="1"/>
  <c r="G404" i="1" s="1"/>
  <c r="H380" i="1"/>
  <c r="H404" i="1" s="1"/>
  <c r="I380" i="1"/>
  <c r="I404" i="1" s="1"/>
  <c r="J380" i="1"/>
  <c r="J404" i="1" s="1"/>
  <c r="K380" i="1"/>
  <c r="K404" i="1" s="1"/>
  <c r="L380" i="1"/>
  <c r="L404" i="1" s="1"/>
  <c r="M380" i="1"/>
  <c r="M404" i="1" s="1"/>
  <c r="N380" i="1"/>
  <c r="N404" i="1" s="1"/>
  <c r="O380" i="1"/>
  <c r="O404" i="1" s="1"/>
  <c r="P380" i="1"/>
  <c r="P404" i="1" s="1"/>
  <c r="Q380" i="1"/>
  <c r="Q404" i="1" s="1"/>
  <c r="R380" i="1"/>
  <c r="S380" i="1"/>
  <c r="S404" i="1" s="1"/>
  <c r="T380" i="1"/>
  <c r="T404" i="1" s="1"/>
  <c r="U380" i="1"/>
  <c r="V380" i="1"/>
  <c r="W380" i="1"/>
  <c r="X380" i="1"/>
  <c r="W404" i="1" l="1"/>
  <c r="U404" i="1"/>
  <c r="X404" i="1"/>
  <c r="V404" i="1"/>
  <c r="R404" i="1"/>
  <c r="A484" i="1"/>
  <c r="A485" i="1" s="1"/>
  <c r="A486" i="1" s="1"/>
  <c r="A487" i="1" s="1"/>
  <c r="A488" i="1" s="1"/>
  <c r="A489" i="1" s="1"/>
  <c r="A490" i="1" s="1"/>
  <c r="A491" i="1" s="1"/>
  <c r="Y493" i="1" l="1"/>
  <c r="D492" i="1"/>
  <c r="E492" i="1"/>
  <c r="F492" i="1"/>
  <c r="G492" i="1"/>
  <c r="H492" i="1"/>
  <c r="I492" i="1"/>
  <c r="J492" i="1"/>
  <c r="K492" i="1"/>
  <c r="L492" i="1"/>
  <c r="M492" i="1"/>
  <c r="N492" i="1"/>
  <c r="O492" i="1"/>
  <c r="P492" i="1"/>
  <c r="Q492" i="1"/>
  <c r="R492" i="1"/>
  <c r="S492" i="1"/>
  <c r="T492" i="1"/>
  <c r="U492" i="1"/>
  <c r="V492" i="1"/>
  <c r="W492" i="1"/>
  <c r="X492" i="1"/>
  <c r="D482" i="1"/>
  <c r="E482" i="1"/>
  <c r="F482" i="1"/>
  <c r="G482" i="1"/>
  <c r="H482" i="1"/>
  <c r="I482" i="1"/>
  <c r="J482" i="1"/>
  <c r="K482" i="1"/>
  <c r="L482" i="1"/>
  <c r="M482" i="1"/>
  <c r="N482" i="1"/>
  <c r="O482" i="1"/>
  <c r="P482" i="1"/>
  <c r="Q482" i="1"/>
  <c r="R482" i="1"/>
  <c r="S482" i="1"/>
  <c r="T482" i="1"/>
  <c r="U482" i="1"/>
  <c r="V482" i="1"/>
  <c r="W482" i="1"/>
  <c r="X482" i="1"/>
  <c r="D187" i="1"/>
  <c r="D227" i="1" s="1"/>
  <c r="E187" i="1"/>
  <c r="E227" i="1" s="1"/>
  <c r="F187" i="1"/>
  <c r="F227" i="1" s="1"/>
  <c r="G187" i="1"/>
  <c r="G227" i="1" s="1"/>
  <c r="H187" i="1"/>
  <c r="H227" i="1" s="1"/>
  <c r="I187" i="1"/>
  <c r="I227" i="1" s="1"/>
  <c r="J187" i="1"/>
  <c r="J227" i="1" s="1"/>
  <c r="K187" i="1"/>
  <c r="K227" i="1" s="1"/>
  <c r="L187" i="1"/>
  <c r="L227" i="1" s="1"/>
  <c r="M187" i="1"/>
  <c r="M227" i="1" s="1"/>
  <c r="N187" i="1"/>
  <c r="N227" i="1" s="1"/>
  <c r="O187" i="1"/>
  <c r="O227" i="1" s="1"/>
  <c r="P187" i="1"/>
  <c r="P227" i="1" s="1"/>
  <c r="Q187" i="1"/>
  <c r="Q227" i="1" s="1"/>
  <c r="R187" i="1"/>
  <c r="R227" i="1" s="1"/>
  <c r="S187" i="1"/>
  <c r="S227" i="1" s="1"/>
  <c r="T187" i="1"/>
  <c r="T227" i="1" s="1"/>
  <c r="U187" i="1"/>
  <c r="U227" i="1" s="1"/>
  <c r="V187" i="1"/>
  <c r="V227" i="1" s="1"/>
  <c r="W187" i="1"/>
  <c r="W227" i="1" s="1"/>
  <c r="X187" i="1"/>
  <c r="X227" i="1" s="1"/>
  <c r="C187" i="1"/>
  <c r="C482" i="1"/>
  <c r="X493" i="1" l="1"/>
  <c r="V493" i="1"/>
  <c r="T493" i="1"/>
  <c r="R493" i="1"/>
  <c r="P493" i="1"/>
  <c r="W493" i="1"/>
  <c r="U493" i="1"/>
  <c r="S493" i="1"/>
  <c r="Q493" i="1"/>
  <c r="O493" i="1"/>
  <c r="N493" i="1"/>
  <c r="M493" i="1"/>
  <c r="A468" i="1"/>
  <c r="A469" i="1" s="1"/>
  <c r="A425" i="1" l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D464" i="1"/>
  <c r="E464" i="1"/>
  <c r="F464" i="1"/>
  <c r="G464" i="1"/>
  <c r="H464" i="1"/>
  <c r="I464" i="1"/>
  <c r="J464" i="1"/>
  <c r="K464" i="1"/>
  <c r="L464" i="1"/>
  <c r="M464" i="1"/>
  <c r="N464" i="1"/>
  <c r="O464" i="1"/>
  <c r="P464" i="1"/>
  <c r="Q464" i="1"/>
  <c r="R464" i="1"/>
  <c r="R465" i="1" s="1"/>
  <c r="S464" i="1"/>
  <c r="T464" i="1"/>
  <c r="U464" i="1"/>
  <c r="U465" i="1" s="1"/>
  <c r="V464" i="1"/>
  <c r="V465" i="1" s="1"/>
  <c r="W464" i="1"/>
  <c r="W465" i="1" s="1"/>
  <c r="X464" i="1"/>
  <c r="X465" i="1" s="1"/>
  <c r="C464" i="1"/>
  <c r="A81" i="1" l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61" i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D77" i="1"/>
  <c r="E77" i="1"/>
  <c r="F77" i="1"/>
  <c r="G77" i="1"/>
  <c r="H77" i="1"/>
  <c r="I77" i="1"/>
  <c r="J77" i="1"/>
  <c r="K77" i="1"/>
  <c r="L77" i="1"/>
  <c r="M77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C59" i="1"/>
  <c r="D362" i="1" l="1"/>
  <c r="E362" i="1"/>
  <c r="F362" i="1"/>
  <c r="G362" i="1"/>
  <c r="H362" i="1"/>
  <c r="I362" i="1"/>
  <c r="J362" i="1"/>
  <c r="K362" i="1"/>
  <c r="L362" i="1"/>
  <c r="M362" i="1"/>
  <c r="N362" i="1"/>
  <c r="O362" i="1"/>
  <c r="P362" i="1"/>
  <c r="Q362" i="1"/>
  <c r="R362" i="1"/>
  <c r="S362" i="1"/>
  <c r="T362" i="1"/>
  <c r="U362" i="1"/>
  <c r="V362" i="1"/>
  <c r="W362" i="1"/>
  <c r="X362" i="1"/>
  <c r="C362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U370" i="1" s="1"/>
  <c r="V369" i="1"/>
  <c r="V370" i="1" s="1"/>
  <c r="W369" i="1"/>
  <c r="W370" i="1" s="1"/>
  <c r="X369" i="1"/>
  <c r="X370" i="1" s="1"/>
  <c r="C369" i="1"/>
  <c r="D340" i="1" l="1"/>
  <c r="E340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R340" i="1"/>
  <c r="S340" i="1"/>
  <c r="T340" i="1"/>
  <c r="U340" i="1"/>
  <c r="V340" i="1"/>
  <c r="W340" i="1"/>
  <c r="X340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W341" i="1" l="1"/>
  <c r="U341" i="1"/>
  <c r="S341" i="1"/>
  <c r="Q341" i="1"/>
  <c r="O341" i="1"/>
  <c r="M341" i="1"/>
  <c r="K341" i="1"/>
  <c r="I341" i="1"/>
  <c r="G341" i="1"/>
  <c r="E341" i="1"/>
  <c r="X341" i="1"/>
  <c r="V341" i="1"/>
  <c r="T341" i="1"/>
  <c r="R341" i="1"/>
  <c r="P341" i="1"/>
  <c r="N341" i="1"/>
  <c r="L341" i="1"/>
  <c r="J341" i="1"/>
  <c r="H341" i="1"/>
  <c r="F341" i="1"/>
  <c r="D341" i="1"/>
  <c r="D78" i="1"/>
  <c r="F78" i="1"/>
  <c r="H78" i="1"/>
  <c r="J78" i="1"/>
  <c r="L78" i="1"/>
  <c r="M78" i="1"/>
  <c r="C77" i="1"/>
  <c r="C78" i="1" l="1"/>
  <c r="K78" i="1"/>
  <c r="I78" i="1"/>
  <c r="G78" i="1"/>
  <c r="E78" i="1"/>
  <c r="N61" i="1"/>
  <c r="N77" i="1" s="1"/>
  <c r="O61" i="1"/>
  <c r="O77" i="1" s="1"/>
  <c r="P61" i="1"/>
  <c r="P77" i="1" s="1"/>
  <c r="Q61" i="1"/>
  <c r="Q77" i="1" s="1"/>
  <c r="R61" i="1"/>
  <c r="R77" i="1" s="1"/>
  <c r="S61" i="1"/>
  <c r="S77" i="1" s="1"/>
  <c r="T61" i="1"/>
  <c r="T77" i="1" s="1"/>
  <c r="U61" i="1"/>
  <c r="U77" i="1" s="1"/>
  <c r="V61" i="1"/>
  <c r="V77" i="1" s="1"/>
  <c r="W61" i="1"/>
  <c r="W77" i="1" s="1"/>
  <c r="X61" i="1"/>
  <c r="X77" i="1" s="1"/>
  <c r="X78" i="1" l="1"/>
  <c r="T78" i="1"/>
  <c r="R78" i="1"/>
  <c r="P78" i="1"/>
  <c r="N78" i="1"/>
  <c r="V78" i="1"/>
  <c r="W78" i="1"/>
  <c r="U78" i="1"/>
  <c r="S78" i="1"/>
  <c r="Q78" i="1"/>
  <c r="O78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X252" i="1"/>
  <c r="W271" i="1" l="1"/>
  <c r="U271" i="1"/>
  <c r="S271" i="1"/>
  <c r="Q271" i="1"/>
  <c r="O271" i="1"/>
  <c r="M271" i="1"/>
  <c r="K271" i="1"/>
  <c r="I271" i="1"/>
  <c r="G271" i="1"/>
  <c r="E271" i="1"/>
  <c r="X271" i="1"/>
  <c r="V271" i="1"/>
  <c r="T271" i="1"/>
  <c r="R271" i="1"/>
  <c r="P271" i="1"/>
  <c r="N271" i="1"/>
  <c r="L271" i="1"/>
  <c r="J271" i="1"/>
  <c r="H271" i="1"/>
  <c r="F271" i="1"/>
  <c r="D271" i="1"/>
  <c r="D178" i="1"/>
  <c r="D555" i="1" s="1"/>
  <c r="E178" i="1"/>
  <c r="E555" i="1" s="1"/>
  <c r="F178" i="1"/>
  <c r="F555" i="1" s="1"/>
  <c r="G178" i="1"/>
  <c r="G555" i="1" s="1"/>
  <c r="H178" i="1"/>
  <c r="H555" i="1" s="1"/>
  <c r="I178" i="1"/>
  <c r="I555" i="1" s="1"/>
  <c r="J178" i="1"/>
  <c r="J555" i="1" s="1"/>
  <c r="K178" i="1"/>
  <c r="K555" i="1" s="1"/>
  <c r="L178" i="1"/>
  <c r="L555" i="1" s="1"/>
  <c r="M178" i="1"/>
  <c r="M555" i="1" s="1"/>
  <c r="N178" i="1"/>
  <c r="N555" i="1" s="1"/>
  <c r="O178" i="1"/>
  <c r="O555" i="1" s="1"/>
  <c r="P178" i="1"/>
  <c r="P555" i="1" s="1"/>
  <c r="Q178" i="1"/>
  <c r="Q555" i="1" s="1"/>
  <c r="R178" i="1"/>
  <c r="R555" i="1" s="1"/>
  <c r="S178" i="1"/>
  <c r="S555" i="1" s="1"/>
  <c r="T178" i="1"/>
  <c r="T555" i="1" s="1"/>
  <c r="U178" i="1"/>
  <c r="U555" i="1" s="1"/>
  <c r="V178" i="1"/>
  <c r="V555" i="1" s="1"/>
  <c r="W178" i="1"/>
  <c r="W555" i="1" s="1"/>
  <c r="X178" i="1"/>
  <c r="X555" i="1" s="1"/>
  <c r="A107" i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95" i="1"/>
  <c r="A96" i="1" s="1"/>
  <c r="A97" i="1" s="1"/>
  <c r="A98" i="1" s="1"/>
  <c r="A99" i="1" s="1"/>
  <c r="A100" i="1" s="1"/>
  <c r="A101" i="1" s="1"/>
  <c r="D105" i="1"/>
  <c r="D553" i="1" s="1"/>
  <c r="E105" i="1"/>
  <c r="E553" i="1" s="1"/>
  <c r="F105" i="1"/>
  <c r="F553" i="1" s="1"/>
  <c r="G105" i="1"/>
  <c r="G553" i="1" s="1"/>
  <c r="H105" i="1"/>
  <c r="H553" i="1" s="1"/>
  <c r="I105" i="1"/>
  <c r="I553" i="1" s="1"/>
  <c r="J105" i="1"/>
  <c r="J553" i="1" s="1"/>
  <c r="K105" i="1"/>
  <c r="K553" i="1" s="1"/>
  <c r="L105" i="1"/>
  <c r="L553" i="1" s="1"/>
  <c r="M105" i="1"/>
  <c r="M553" i="1" s="1"/>
  <c r="N105" i="1"/>
  <c r="N553" i="1" s="1"/>
  <c r="O105" i="1"/>
  <c r="O553" i="1" s="1"/>
  <c r="P105" i="1"/>
  <c r="P553" i="1" s="1"/>
  <c r="Q105" i="1"/>
  <c r="Q553" i="1" s="1"/>
  <c r="R105" i="1"/>
  <c r="R553" i="1" s="1"/>
  <c r="S105" i="1"/>
  <c r="S553" i="1" s="1"/>
  <c r="T105" i="1"/>
  <c r="T553" i="1" s="1"/>
  <c r="U105" i="1"/>
  <c r="U553" i="1" s="1"/>
  <c r="V105" i="1"/>
  <c r="V553" i="1" s="1"/>
  <c r="W105" i="1"/>
  <c r="W553" i="1" s="1"/>
  <c r="X105" i="1"/>
  <c r="X553" i="1" s="1"/>
  <c r="D102" i="1"/>
  <c r="E102" i="1"/>
  <c r="F102" i="1"/>
  <c r="G102" i="1"/>
  <c r="H102" i="1"/>
  <c r="I102" i="1"/>
  <c r="J102" i="1"/>
  <c r="K102" i="1"/>
  <c r="L102" i="1"/>
  <c r="M102" i="1"/>
  <c r="N102" i="1"/>
  <c r="N552" i="1" s="1"/>
  <c r="O102" i="1"/>
  <c r="P102" i="1"/>
  <c r="P552" i="1" s="1"/>
  <c r="Q102" i="1"/>
  <c r="R102" i="1"/>
  <c r="R552" i="1" s="1"/>
  <c r="S102" i="1"/>
  <c r="S552" i="1" s="1"/>
  <c r="T102" i="1"/>
  <c r="U102" i="1"/>
  <c r="U552" i="1" s="1"/>
  <c r="V102" i="1"/>
  <c r="V552" i="1" s="1"/>
  <c r="W102" i="1"/>
  <c r="W552" i="1" s="1"/>
  <c r="X102" i="1"/>
  <c r="X552" i="1" s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U551" i="1" s="1"/>
  <c r="V93" i="1"/>
  <c r="V551" i="1" s="1"/>
  <c r="W93" i="1"/>
  <c r="W551" i="1" s="1"/>
  <c r="X93" i="1"/>
  <c r="X551" i="1" s="1"/>
  <c r="A150" i="1" l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W179" i="1"/>
  <c r="W556" i="1" s="1"/>
  <c r="U179" i="1"/>
  <c r="U556" i="1" s="1"/>
  <c r="S179" i="1"/>
  <c r="Q179" i="1"/>
  <c r="O179" i="1"/>
  <c r="M179" i="1"/>
  <c r="K179" i="1"/>
  <c r="I179" i="1"/>
  <c r="G179" i="1"/>
  <c r="E179" i="1"/>
  <c r="X179" i="1"/>
  <c r="X556" i="1" s="1"/>
  <c r="V179" i="1"/>
  <c r="V556" i="1" s="1"/>
  <c r="T179" i="1"/>
  <c r="R179" i="1"/>
  <c r="P179" i="1"/>
  <c r="N179" i="1"/>
  <c r="L179" i="1"/>
  <c r="J179" i="1"/>
  <c r="H179" i="1"/>
  <c r="F179" i="1"/>
  <c r="D179" i="1"/>
  <c r="C105" i="1"/>
  <c r="C93" i="1" l="1"/>
  <c r="N247" i="1" l="1"/>
  <c r="R247" i="1"/>
  <c r="C396" i="1" l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510" i="1" l="1"/>
  <c r="A511" i="1" s="1"/>
  <c r="A512" i="1" s="1"/>
  <c r="A344" i="1"/>
  <c r="A345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D346" i="1" l="1"/>
  <c r="D370" i="1" s="1"/>
  <c r="E346" i="1"/>
  <c r="E370" i="1" s="1"/>
  <c r="F346" i="1"/>
  <c r="F370" i="1" s="1"/>
  <c r="G346" i="1"/>
  <c r="G370" i="1" s="1"/>
  <c r="H346" i="1"/>
  <c r="H370" i="1" s="1"/>
  <c r="I346" i="1"/>
  <c r="I370" i="1" s="1"/>
  <c r="J346" i="1"/>
  <c r="J370" i="1" s="1"/>
  <c r="K346" i="1"/>
  <c r="K370" i="1" s="1"/>
  <c r="L346" i="1"/>
  <c r="L370" i="1" s="1"/>
  <c r="M346" i="1"/>
  <c r="M370" i="1" s="1"/>
  <c r="N346" i="1"/>
  <c r="N370" i="1" s="1"/>
  <c r="O346" i="1"/>
  <c r="O370" i="1" s="1"/>
  <c r="P346" i="1"/>
  <c r="P370" i="1" s="1"/>
  <c r="Q346" i="1"/>
  <c r="Q370" i="1" s="1"/>
  <c r="R346" i="1"/>
  <c r="R551" i="1" s="1"/>
  <c r="S346" i="1"/>
  <c r="S370" i="1" s="1"/>
  <c r="T346" i="1"/>
  <c r="T370" i="1" s="1"/>
  <c r="C346" i="1"/>
  <c r="R370" i="1" l="1"/>
  <c r="R556" i="1" s="1"/>
  <c r="C508" i="1"/>
  <c r="A43" i="1" l="1"/>
  <c r="A44" i="1" s="1"/>
  <c r="A45" i="1" s="1"/>
  <c r="A50" i="1" s="1"/>
  <c r="A51" i="1" s="1"/>
  <c r="A52" i="1" s="1"/>
  <c r="A53" i="1" s="1"/>
  <c r="A54" i="1" s="1"/>
  <c r="A55" i="1" s="1"/>
  <c r="A56" i="1" s="1"/>
  <c r="A57" i="1" s="1"/>
  <c r="A58" i="1" s="1"/>
  <c r="C178" i="1" l="1"/>
  <c r="A181" i="1"/>
  <c r="A182" i="1" s="1"/>
  <c r="A183" i="1" s="1"/>
  <c r="A184" i="1" s="1"/>
  <c r="A185" i="1" s="1"/>
  <c r="A186" i="1" s="1"/>
  <c r="L470" i="1"/>
  <c r="K470" i="1"/>
  <c r="J470" i="1"/>
  <c r="I470" i="1"/>
  <c r="H470" i="1"/>
  <c r="G470" i="1"/>
  <c r="F470" i="1"/>
  <c r="E470" i="1"/>
  <c r="D470" i="1"/>
  <c r="C470" i="1"/>
  <c r="D493" i="1" l="1"/>
  <c r="F493" i="1"/>
  <c r="H493" i="1"/>
  <c r="J493" i="1"/>
  <c r="L493" i="1"/>
  <c r="E493" i="1"/>
  <c r="G493" i="1"/>
  <c r="I493" i="1"/>
  <c r="K493" i="1"/>
  <c r="A188" i="1"/>
  <c r="A189" i="1" s="1"/>
  <c r="A210" i="1" l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190" i="1"/>
  <c r="A191" i="1" s="1"/>
  <c r="A192" i="1" s="1"/>
  <c r="A193" i="1" s="1"/>
  <c r="A194" i="1" s="1"/>
  <c r="A195" i="1" s="1"/>
  <c r="A196" i="1" s="1"/>
  <c r="A197" i="1" s="1"/>
  <c r="C102" i="1"/>
  <c r="D410" i="1" l="1"/>
  <c r="D551" i="1" s="1"/>
  <c r="E410" i="1"/>
  <c r="E551" i="1" s="1"/>
  <c r="F410" i="1"/>
  <c r="F551" i="1" s="1"/>
  <c r="G410" i="1"/>
  <c r="G551" i="1" s="1"/>
  <c r="H410" i="1"/>
  <c r="H551" i="1" s="1"/>
  <c r="I410" i="1"/>
  <c r="I551" i="1" s="1"/>
  <c r="J410" i="1"/>
  <c r="J551" i="1" s="1"/>
  <c r="K410" i="1"/>
  <c r="K551" i="1" s="1"/>
  <c r="L410" i="1"/>
  <c r="L551" i="1" s="1"/>
  <c r="M410" i="1"/>
  <c r="M551" i="1" s="1"/>
  <c r="N410" i="1"/>
  <c r="N551" i="1" s="1"/>
  <c r="O410" i="1"/>
  <c r="O551" i="1" s="1"/>
  <c r="P410" i="1"/>
  <c r="P551" i="1" s="1"/>
  <c r="Q410" i="1"/>
  <c r="Q551" i="1" s="1"/>
  <c r="S410" i="1"/>
  <c r="S551" i="1" s="1"/>
  <c r="T410" i="1"/>
  <c r="T551" i="1" s="1"/>
  <c r="S465" i="1" l="1"/>
  <c r="P465" i="1"/>
  <c r="N465" i="1"/>
  <c r="N556" i="1" s="1"/>
  <c r="C340" i="1"/>
  <c r="C278" i="1"/>
  <c r="C276" i="1"/>
  <c r="C341" i="1" l="1"/>
  <c r="D246" i="1"/>
  <c r="D554" i="1" s="1"/>
  <c r="E246" i="1"/>
  <c r="E554" i="1" s="1"/>
  <c r="F246" i="1"/>
  <c r="F554" i="1" s="1"/>
  <c r="G246" i="1"/>
  <c r="G554" i="1" s="1"/>
  <c r="H246" i="1"/>
  <c r="H554" i="1" s="1"/>
  <c r="I246" i="1"/>
  <c r="I554" i="1" s="1"/>
  <c r="J246" i="1"/>
  <c r="J554" i="1" s="1"/>
  <c r="K246" i="1"/>
  <c r="K554" i="1" s="1"/>
  <c r="L246" i="1"/>
  <c r="L554" i="1" s="1"/>
  <c r="M246" i="1"/>
  <c r="M554" i="1" s="1"/>
  <c r="O246" i="1"/>
  <c r="O554" i="1" s="1"/>
  <c r="P246" i="1"/>
  <c r="P554" i="1" s="1"/>
  <c r="Q246" i="1"/>
  <c r="Q554" i="1" s="1"/>
  <c r="S246" i="1"/>
  <c r="S554" i="1" s="1"/>
  <c r="T246" i="1"/>
  <c r="T554" i="1" s="1"/>
  <c r="C246" i="1"/>
  <c r="C554" i="1" s="1"/>
  <c r="S247" i="1" l="1"/>
  <c r="S556" i="1" s="1"/>
  <c r="A513" i="1" l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02" i="1"/>
  <c r="A503" i="1" s="1"/>
  <c r="A504" i="1" s="1"/>
  <c r="A505" i="1" s="1"/>
  <c r="A506" i="1" s="1"/>
  <c r="A507" i="1" s="1"/>
  <c r="C370" i="1"/>
  <c r="C492" i="1"/>
  <c r="I247" i="1"/>
  <c r="C244" i="1"/>
  <c r="C233" i="1"/>
  <c r="C252" i="1"/>
  <c r="C226" i="1"/>
  <c r="C270" i="1"/>
  <c r="C380" i="1"/>
  <c r="C398" i="1"/>
  <c r="C553" i="1" s="1"/>
  <c r="C410" i="1"/>
  <c r="C423" i="1"/>
  <c r="C552" i="1" s="1"/>
  <c r="D423" i="1"/>
  <c r="D552" i="1" s="1"/>
  <c r="E423" i="1"/>
  <c r="E552" i="1" s="1"/>
  <c r="F423" i="1"/>
  <c r="F552" i="1" s="1"/>
  <c r="G423" i="1"/>
  <c r="G552" i="1" s="1"/>
  <c r="H423" i="1"/>
  <c r="H552" i="1" s="1"/>
  <c r="I423" i="1"/>
  <c r="I552" i="1" s="1"/>
  <c r="J423" i="1"/>
  <c r="J552" i="1" s="1"/>
  <c r="K423" i="1"/>
  <c r="K552" i="1" s="1"/>
  <c r="L423" i="1"/>
  <c r="L552" i="1" s="1"/>
  <c r="M423" i="1"/>
  <c r="M552" i="1" s="1"/>
  <c r="O423" i="1"/>
  <c r="O552" i="1" s="1"/>
  <c r="Q423" i="1"/>
  <c r="Q552" i="1" s="1"/>
  <c r="T423" i="1"/>
  <c r="T552" i="1" s="1"/>
  <c r="C499" i="1"/>
  <c r="C551" i="1" s="1"/>
  <c r="C548" i="1"/>
  <c r="C555" i="1" l="1"/>
  <c r="Q465" i="1"/>
  <c r="M465" i="1"/>
  <c r="K465" i="1"/>
  <c r="I465" i="1"/>
  <c r="I556" i="1" s="1"/>
  <c r="G465" i="1"/>
  <c r="E465" i="1"/>
  <c r="T465" i="1"/>
  <c r="J465" i="1"/>
  <c r="H465" i="1"/>
  <c r="O465" i="1"/>
  <c r="L465" i="1"/>
  <c r="F465" i="1"/>
  <c r="D465" i="1"/>
  <c r="C247" i="1"/>
  <c r="T247" i="1"/>
  <c r="T556" i="1" s="1"/>
  <c r="P247" i="1"/>
  <c r="P556" i="1" s="1"/>
  <c r="M247" i="1"/>
  <c r="M556" i="1" s="1"/>
  <c r="K247" i="1"/>
  <c r="K556" i="1" s="1"/>
  <c r="H247" i="1"/>
  <c r="H556" i="1" s="1"/>
  <c r="F247" i="1"/>
  <c r="F556" i="1" s="1"/>
  <c r="D247" i="1"/>
  <c r="D556" i="1" s="1"/>
  <c r="Q247" i="1"/>
  <c r="Q556" i="1" s="1"/>
  <c r="O247" i="1"/>
  <c r="O556" i="1" s="1"/>
  <c r="L247" i="1"/>
  <c r="L556" i="1" s="1"/>
  <c r="J247" i="1"/>
  <c r="J556" i="1" s="1"/>
  <c r="G247" i="1"/>
  <c r="G556" i="1" s="1"/>
  <c r="E247" i="1"/>
  <c r="E556" i="1" s="1"/>
  <c r="C179" i="1"/>
  <c r="C404" i="1"/>
  <c r="C465" i="1"/>
  <c r="C227" i="1"/>
  <c r="C493" i="1"/>
  <c r="C271" i="1"/>
  <c r="C549" i="1" l="1"/>
  <c r="C556" i="1" s="1"/>
  <c r="A230" i="1" l="1"/>
  <c r="A231" i="1" s="1"/>
  <c r="A232" i="1" l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77" i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64" i="1" l="1"/>
  <c r="A373" i="1" l="1"/>
  <c r="A374" i="1" s="1"/>
  <c r="A375" i="1" s="1"/>
  <c r="A376" i="1" s="1"/>
  <c r="A377" i="1" s="1"/>
  <c r="A378" i="1" s="1"/>
  <c r="A379" i="1" s="1"/>
  <c r="A381" i="1" s="1"/>
  <c r="A365" i="1"/>
  <c r="A366" i="1" s="1"/>
  <c r="A367" i="1" s="1"/>
  <c r="A368" i="1" s="1"/>
  <c r="A399" i="1" l="1"/>
  <c r="A402" i="1" s="1"/>
  <c r="A407" i="1" s="1"/>
  <c r="A408" i="1" s="1"/>
  <c r="A409" i="1" s="1"/>
  <c r="A411" i="1" s="1"/>
  <c r="A412" i="1" s="1"/>
  <c r="A382" i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413" i="1"/>
  <c r="A414" i="1" s="1"/>
  <c r="A415" i="1" s="1"/>
  <c r="A416" i="1" s="1"/>
  <c r="A417" i="1" s="1"/>
  <c r="A418" i="1" s="1"/>
  <c r="A419" i="1" s="1"/>
  <c r="A420" i="1" s="1"/>
  <c r="A421" i="1" s="1"/>
  <c r="A422" i="1" s="1"/>
  <c r="A473" i="1" l="1"/>
  <c r="A474" i="1" s="1"/>
  <c r="A475" i="1" s="1"/>
  <c r="A476" i="1" s="1"/>
  <c r="A477" i="1" s="1"/>
  <c r="A478" i="1" s="1"/>
  <c r="A479" i="1" s="1"/>
  <c r="A480" i="1" s="1"/>
  <c r="A481" i="1" s="1"/>
  <c r="A495" i="1" l="1"/>
  <c r="A496" i="1" s="1"/>
  <c r="A497" i="1" s="1"/>
  <c r="A498" i="1" s="1"/>
</calcChain>
</file>

<file path=xl/sharedStrings.xml><?xml version="1.0" encoding="utf-8"?>
<sst xmlns="http://schemas.openxmlformats.org/spreadsheetml/2006/main" count="664" uniqueCount="575">
  <si>
    <t>Олень</t>
  </si>
  <si>
    <t>Лань</t>
  </si>
  <si>
    <t>Кабан</t>
  </si>
  <si>
    <t>Муфлон</t>
  </si>
  <si>
    <t>Бобер</t>
  </si>
  <si>
    <t>Куниця лісова</t>
  </si>
  <si>
    <t>Ондатра</t>
  </si>
  <si>
    <t>плямистий</t>
  </si>
  <si>
    <t>добування</t>
  </si>
  <si>
    <t>Вінницька область</t>
  </si>
  <si>
    <t>Волинська область</t>
  </si>
  <si>
    <t xml:space="preserve">  Житомирська область</t>
  </si>
  <si>
    <t>Закарпатська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</si>
  <si>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</si>
  <si>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</si>
  <si>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</si>
  <si>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</si>
  <si>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Полтавська область</t>
  </si>
  <si>
    <t>Рівненська область</t>
  </si>
  <si>
    <t>Тернопільська область</t>
  </si>
  <si>
    <t>Харківська область</t>
  </si>
  <si>
    <t>Хмельницька область</t>
  </si>
  <si>
    <t>Черкаська область</t>
  </si>
  <si>
    <t>Чернівецька область</t>
  </si>
  <si>
    <t xml:space="preserve">                                Перелік користувачів мисливських угідь                                      </t>
  </si>
  <si>
    <t>Обгрунтування відмови</t>
  </si>
  <si>
    <t>європейський</t>
  </si>
  <si>
    <t>Козуля</t>
  </si>
  <si>
    <t>Користувачі мисливських угідь</t>
  </si>
  <si>
    <t xml:space="preserve"> ЛІМІТИ </t>
  </si>
  <si>
    <t>Кількість голів</t>
  </si>
  <si>
    <t>Користувач</t>
  </si>
  <si>
    <t>Фермерське господарство "Марічка"</t>
  </si>
  <si>
    <t xml:space="preserve">Колективне підприємство "Мисливець" </t>
  </si>
  <si>
    <t>Івано-Франківська область</t>
  </si>
  <si>
    <t>Чернігівська область</t>
  </si>
  <si>
    <t>№ з/п</t>
  </si>
  <si>
    <t>у тому числі вольєр</t>
  </si>
  <si>
    <t>Фермерське господарство "Урсус 2"</t>
  </si>
  <si>
    <t>Фермерське господарство "Прометей"</t>
  </si>
  <si>
    <t>у т. ч. відлов для розселення</t>
  </si>
  <si>
    <t>Інші, усього:</t>
  </si>
  <si>
    <t>Усього в області:</t>
  </si>
  <si>
    <t>Усього в інших:</t>
  </si>
  <si>
    <t>Усього в Україні:</t>
  </si>
  <si>
    <t>Борсук</t>
  </si>
  <si>
    <t>Мале приватне підрпиємство "Вероніка"</t>
  </si>
  <si>
    <t>Приватне підприємство "Садівська дача" за межами ПЗФ</t>
  </si>
  <si>
    <t>Приватне підприємство "Хуберт"</t>
  </si>
  <si>
    <t>Фермерське господарство "Дарієнко О.І."</t>
  </si>
  <si>
    <t xml:space="preserve">                              ЗАТВЕРДЖЕНО</t>
  </si>
  <si>
    <t xml:space="preserve">                              Наказ Міністерства захисту  довкілля</t>
  </si>
  <si>
    <t xml:space="preserve">                              та природних ресурсів України</t>
  </si>
  <si>
    <t xml:space="preserve">                                                       Додаток до наказу Міндовкілля</t>
  </si>
  <si>
    <t xml:space="preserve">                                                                   від _____________№________                           </t>
  </si>
  <si>
    <t>Директора Департаменту _____________________</t>
  </si>
  <si>
    <t>Фактична щільність 2.7  при мінімальній 4.0 голів на 1 тис. га</t>
  </si>
  <si>
    <t xml:space="preserve"> у яких проеки лімітів використання (відстрілу, відлову) диких парнокопитних та хутрових звірів, у сезон </t>
  </si>
  <si>
    <t>Білка</t>
  </si>
  <si>
    <t>Фактична щільність 1.6  при мінімальній 4.0 голів на 1 тис. га</t>
  </si>
  <si>
    <t>Фактична щільність 4.4  при мінімальній 6.0 голів на 1 тис. га</t>
  </si>
  <si>
    <t xml:space="preserve">Фактична щільність 5.2  при мінімальній 6.0 голів на 1 тис. </t>
  </si>
  <si>
    <t xml:space="preserve">       </t>
  </si>
  <si>
    <t>Донецька область</t>
  </si>
  <si>
    <t>Бабак</t>
  </si>
  <si>
    <t>Занесено до Червоної книги України відповідно до наказу Міндовкілля № 29  від _____________</t>
  </si>
  <si>
    <t>Види тварин</t>
  </si>
  <si>
    <t>Фактична щільність 3.5  при мінімальній 4.0 голів на 1 тис. га</t>
  </si>
  <si>
    <t>Фактична щільність 3.2  при мінімальній 4.0 голів на 1 тис. га</t>
  </si>
  <si>
    <t>Фактична щільність 3.0  при мінімальній 3.6 голів на 1 тис. га</t>
  </si>
  <si>
    <t>Олень європ.</t>
  </si>
  <si>
    <t>кількість аркушів</t>
  </si>
  <si>
    <t>оригінали</t>
  </si>
  <si>
    <t>Вінницька</t>
  </si>
  <si>
    <t>Волинська</t>
  </si>
  <si>
    <t xml:space="preserve">Дніпропетров. </t>
  </si>
  <si>
    <t>Донецька</t>
  </si>
  <si>
    <t>Житомирська</t>
  </si>
  <si>
    <t>Закарпатська</t>
  </si>
  <si>
    <t>Запорізька</t>
  </si>
  <si>
    <t>Ів-Франківська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</si>
  <si>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</si>
  <si>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</si>
  <si>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</si>
  <si>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</si>
  <si>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</si>
  <si>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</si>
  <si>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</si>
  <si>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</si>
  <si>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</si>
  <si>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</si>
  <si>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</si>
  <si>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</si>
  <si>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</si>
  <si>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</si>
  <si>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</si>
  <si>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</si>
  <si>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копії /проєкти</t>
  </si>
  <si>
    <t>примітки</t>
  </si>
  <si>
    <t>У звязку із закінченням строку користування мисливськими угіддями</t>
  </si>
  <si>
    <t>Філія "Вінницьке лісове господарство" ДП "Ліси України"</t>
  </si>
  <si>
    <t>Філія "Гайсинське лісове господарство" ДП "Ліси України"</t>
  </si>
  <si>
    <t>Філія "Дашівське досвідне лісомисливське господарство" ДП "Ліси України"</t>
  </si>
  <si>
    <t>Філія "Жмеринське лісове господарство" ДП "Ліси України"</t>
  </si>
  <si>
    <t>Філія "Іллінецьке лісове господарство" ДП "Ліси України"</t>
  </si>
  <si>
    <t>Філія "Тульчинське лісомисливське господарство" ДП "Ліси України"</t>
  </si>
  <si>
    <t>Філія "Баранівське лісомисливське господарство" ДП "Ліси України"</t>
  </si>
  <si>
    <t>Філія "Білокоровицьке лісове господарство" ДП "Ліси України"</t>
  </si>
  <si>
    <t>Філія "Лугинське лісове господарство" ДП "Ліси України"</t>
  </si>
  <si>
    <t>Філія "Словечанське лісове господарство" ДП "Ліси України"</t>
  </si>
  <si>
    <t>Філія "Радомишльське лісомисливське господарство" ДП "Ліси України"</t>
  </si>
  <si>
    <t>Філія "Народицьке спеціалізоване лісове господарство" ДП "Ліси України"</t>
  </si>
  <si>
    <t>Філія "Овруцьке спеціалізоване лісове господарство" ДП "Ліси України"</t>
  </si>
  <si>
    <t xml:space="preserve">полювання  2024-2025років не відповідають вимогам чинного законодавства </t>
  </si>
  <si>
    <t>Дата надходження проєктів лімітів у 2024-2025 роках</t>
  </si>
  <si>
    <t>використання тварин, віднесених до державного мисливського фонду,</t>
  </si>
  <si>
    <t xml:space="preserve"> на мисливський сезон 2024–2025 років </t>
  </si>
  <si>
    <t>Філія "Коростенське лісомисливське господарство" ДП "Ліси України"</t>
  </si>
  <si>
    <t>Філія "Коростишівське лісове господарство" ДП "Ліси України"</t>
  </si>
  <si>
    <t>Філія "Олевське лісове господарство" ДП "Ліси України"</t>
  </si>
  <si>
    <t>Держлісагентство (ДП "Ліси України), усього:</t>
  </si>
  <si>
    <t xml:space="preserve">Бердичівська міськрайонна організація УТМР </t>
  </si>
  <si>
    <t>Житомирська обласна організація УТМР</t>
  </si>
  <si>
    <t xml:space="preserve">Коростишівська районна організація УТМР </t>
  </si>
  <si>
    <t xml:space="preserve">Малинська районна громадська організація УТМР </t>
  </si>
  <si>
    <t xml:space="preserve">Новоград-Волинська районна організація УТМР </t>
  </si>
  <si>
    <t xml:space="preserve">Червоноармійська районна організація УТМР </t>
  </si>
  <si>
    <t>Чуднівська районна організація УТМР</t>
  </si>
  <si>
    <t xml:space="preserve">Ружинська районна громадська організація УТМР </t>
  </si>
  <si>
    <t>Громадська організація "Вакуленчуківська гарнізонна громадська організація товариства військових мисливців та рибалок Збройних сил України "Військовий мисливець"</t>
  </si>
  <si>
    <t>Товариство військових мисливців і рибалок Збройних сил України, усього:</t>
  </si>
  <si>
    <t>Дочірнє підприємство "Тригірське військове мисливське господарство" Житомирської гарнізонної організація товариства військових мисливців та рибалок Збройних сил України</t>
  </si>
  <si>
    <t>Андрушівський районний мисливсько-рибальський клуб "Сапсан"</t>
  </si>
  <si>
    <t>Громадська організація "Всеукраїнське громадське об'єднання "Альянс молодої Сили"</t>
  </si>
  <si>
    <t>Громадська організація "Бердичівський мисливський клуб"</t>
  </si>
  <si>
    <t>Громадська організація "Богданівський мисливський клуб"</t>
  </si>
  <si>
    <t>Громадська організація "Житомирський обласний клуб мисливцців та рибалок "Вепр Полісся"</t>
  </si>
  <si>
    <t>Громадська організація "Житомирський обласний мисливський клуб "Касадор"</t>
  </si>
  <si>
    <t>Громадська організація "Клуб мисливців та рибалок "Полісся"</t>
  </si>
  <si>
    <t>Громадська організація "Коростишівський мисливський клуб "КМК"</t>
  </si>
  <si>
    <t>Громадська організація "Мисливський клуб "Блазер"</t>
  </si>
  <si>
    <t>Громадська організація "Мисливсько-рибальське громадське об'єднання "Сімаківське"</t>
  </si>
  <si>
    <t>Громадська організація "Мисливсько-рибальський клуб "Артеміда"</t>
  </si>
  <si>
    <t>Громадська організація "Мисливсько-рибальський клуб "Діана"</t>
  </si>
  <si>
    <t>Громадська організація "Мисливсько-рибальський клуб "Каштан"</t>
  </si>
  <si>
    <t>Громадська організація "Мисливсько-рибальський клуб "Компас"</t>
  </si>
  <si>
    <t>Громадська організація "Мисливсько-рибальський клуб "Перехрестя"</t>
  </si>
  <si>
    <t>Громадська організація "Мисливсько-рибальський клуб "Рись-Верби"</t>
  </si>
  <si>
    <t>Громадська організація "Мисливсько-рибальський клуб "Цвіляни"</t>
  </si>
  <si>
    <t>Громадська організація "Мисливсько-рибальський клуб "Яструб"</t>
  </si>
  <si>
    <t>Громадська організація "Мисливсько-рибальський спортивний клуб "Смолівський"</t>
  </si>
  <si>
    <t>Громадська організація "Мисливське товариство "Велес"</t>
  </si>
  <si>
    <t>Громадська організація "Мисливське товариство "Козіївка"</t>
  </si>
  <si>
    <t>Громадська організація "Поліське товариство мисливців і рибалок"</t>
  </si>
  <si>
    <t>Житомирська обласна громадська організація "Захист"</t>
  </si>
  <si>
    <t>Житомирський обласний мисливсько-рибальський клуб "Фауна"</t>
  </si>
  <si>
    <t>Коростенське товариство мисливців та рибалок</t>
  </si>
  <si>
    <t>Малинська районна громадська організація "Спортивно-мисливський клуб "Паперовик"</t>
  </si>
  <si>
    <t>Малинська районна громадська організація "Товариство мисливців та рибалок"</t>
  </si>
  <si>
    <t>Малинська районна громадська організація "Товариство рибалок і мисливців "Оберіг"</t>
  </si>
  <si>
    <t>Малинська районна громадська організація "Товариство рибалок і мисливців "Янівка"</t>
  </si>
  <si>
    <t>Новоград-Волинське міськрайонне товариство мисливців і рибалок "Сокіл"</t>
  </si>
  <si>
    <t>Попільнянське районне товариство мисливців і рибалок "Сокіл"</t>
  </si>
  <si>
    <t>Приватне підприємство "Спеціалізоване мисливське господарство "Сімаківське"</t>
  </si>
  <si>
    <t>Приватне підприємство "СМГ "Тетерів"</t>
  </si>
  <si>
    <t>Радомишльська районна громадська організація "Радомишльські мисливці"</t>
  </si>
  <si>
    <t>Рибальсько-мисливська громадська організація "Фаворит"</t>
  </si>
  <si>
    <t>Романівський мисливсько-рибальський клуб "Ірбис-Брачки"</t>
  </si>
  <si>
    <t>Селянське (фермерське) господарство  "Земля Полісся"</t>
  </si>
  <si>
    <t>Товариство з обмеженою відповідальністю "Аделаїда Хантер"</t>
  </si>
  <si>
    <t>Товариство з обмеженою відповідальністю "Андрушівське мисливське господарство"</t>
  </si>
  <si>
    <t>Товариство з обмеженою відповідальністю "Артеміда-ЛТД"</t>
  </si>
  <si>
    <t>Товариство з обмеженою відповідальністю "Вепр-СК"</t>
  </si>
  <si>
    <t>Товариство з обмеженою відповідальністю "Вугля"</t>
  </si>
  <si>
    <t>Товариство з обмеженою відповідальністю "Житниця"</t>
  </si>
  <si>
    <t>Товариство з обмеженою відповідальністю "Квінта Плюс Компані"</t>
  </si>
  <si>
    <t>Товариство з обмеженою відповідальністю "Клуб "КСК"</t>
  </si>
  <si>
    <t>Товариство з обмеженою відповідальністю "Лісова варта"</t>
  </si>
  <si>
    <t>Товариство з обмеженою відповідальністю "Мисливське господарство "Боброва гора"</t>
  </si>
  <si>
    <t>Товариство з обмеженою відповідальністю "Мисливське подвір’я"</t>
  </si>
  <si>
    <t>Товариство з обмеженою відповідальністю "Мисливці Полісся"</t>
  </si>
  <si>
    <t>Товариство з обмеженою відповідальністю "Мисливський клуб "Нова Буда"</t>
  </si>
  <si>
    <t>Товариство з обмеженою відповідальністю "Мисливський клуб "Романівський"</t>
  </si>
  <si>
    <t>Товариство з обмеженою відповідальністю "Мисливський клуб "Хантер"</t>
  </si>
  <si>
    <t>Товариство з обмеженою відповідальністю "Мисливсько-рибальське господарство "Гамарня"</t>
  </si>
  <si>
    <t>Товариство з обмеженою відповідальністю "Мисливсько-рибальський клуб "Рись"</t>
  </si>
  <si>
    <t>Товариство з обмеженою відповідальністю "Мисливсько-рибальський клуб "Сапсан Полісся"</t>
  </si>
  <si>
    <t>Товариство з обмеженою відповідальністю "Мисливський-рибальський клуб "Случ"</t>
  </si>
  <si>
    <t>Товариство з обмеженою відповідальністю "Мисливсько-рибальський клуб                     "Яструб-2008"</t>
  </si>
  <si>
    <t>Товариство з обмеженою відповідальністю "Престиж-О"</t>
  </si>
  <si>
    <t>Товариство з обмеженою відповідальністю "Призма-3"</t>
  </si>
  <si>
    <t>Товариство з обмеженою відповідальністю "Світ прогресивних технологій"</t>
  </si>
  <si>
    <t>Товариство з обмеженою відповідальністю "Спеціалізоване мисливське господарство "Лісомир"</t>
  </si>
  <si>
    <t>Товариство з обмеженою відповідальністю "Спеціалізоване мисливське господарство "Сушки"</t>
  </si>
  <si>
    <t>Товариство з обмеженою відповідальністю "Спеціалізоване мисливське господарство "Ушомир"</t>
  </si>
  <si>
    <t>Товариство з обмеженою відповідальністю "Спортивно-мисливський клуб "Гран Прі Малин"</t>
  </si>
  <si>
    <t>Товариство з обмеженою відповідальністю "Тартак Україна"</t>
  </si>
  <si>
    <t>Товариство з обмеженою відповідальністю "УТМР"</t>
  </si>
  <si>
    <t>Товариство з обмеженою відповідальністю "Форест Полісся-22"</t>
  </si>
  <si>
    <t>Громадська організація "Мисливсько-рибальський клуб "Березники"</t>
  </si>
  <si>
    <t>Громадська організація "Мисливсько-рибальський клуб "Медведево"</t>
  </si>
  <si>
    <t>Громадська організація "Мисливсько-рибальський клуб "Шлях"</t>
  </si>
  <si>
    <t>Громадська організація "Народицька районна організація "Мисливсько-рибальський клуб "Полісся"</t>
  </si>
  <si>
    <t>Філія "Баштанське лісове господарство" ДП "Ліси України"</t>
  </si>
  <si>
    <t>Філія "Вознесенське лісове господарство" ДП "Ліси України"</t>
  </si>
  <si>
    <t>Товариство з обмеженою відповідальністю "Мисливці Арбузинщини"</t>
  </si>
  <si>
    <t>Товариство з обмеженою відповідальністю "Мисливці та рибалки Білоусівки"</t>
  </si>
  <si>
    <t>Товариство з обмеженою відповідальністю "Мисливець-2012"</t>
  </si>
  <si>
    <t>Товариство з обмеженою відповідальністю "Мисливсько-рибальке господарство Первомайського району"</t>
  </si>
  <si>
    <t>Філія "Вврадіївське лісове господарство" ДП "Ліси України"</t>
  </si>
  <si>
    <t>Підприємство об'єднання громадян "Березнегуватське мисливсько-рибальське господарство"</t>
  </si>
  <si>
    <t>Підприємство об'єднання громадян "Врадіївське мисливсько-рибальське господарство"</t>
  </si>
  <si>
    <t>Підприємство об'єднання громадян "Кривоозерське мисливсько-рибальське господарство"</t>
  </si>
  <si>
    <t>Приватне підприємство "Забава 1"</t>
  </si>
  <si>
    <t>Товариство з обмеженою відповідальністю "Кірьяківське мисливське господарство"</t>
  </si>
  <si>
    <t>Товариство з обмеженою відповідальністю "Богданівські мисливці"</t>
  </si>
  <si>
    <t>Товариство з обмеженою відповідальністю "Мисливці побужжя"</t>
  </si>
  <si>
    <t>Товариство з обмеженою відповідальністю "Придніпровське 777"</t>
  </si>
  <si>
    <t>Товариство з обмеженою відповідальністю "Спортивне мисливське господарство "Буг"</t>
  </si>
  <si>
    <t>Товариство з обмеженою відповідальністю "Мисливці Катеринки"</t>
  </si>
  <si>
    <t>Товариство з обмеженою відповідальністю "Мисливців та рибалок Вознесенська"</t>
  </si>
  <si>
    <t>Філія "Володимир-Волинське лісомисливське господарство" ДП "Ліси України"</t>
  </si>
  <si>
    <t>Філія "Камінь-Каширське лісове господарство" ДП "Ліси України"</t>
  </si>
  <si>
    <t>Філія "Ківерцівське лісове господарство" ДП "Ліси України"</t>
  </si>
  <si>
    <t>Філія "Ковельське лісове господарство" ДП "Ліси України"</t>
  </si>
  <si>
    <t>Філія "Колківське лісове господарство" ДП "Ліси України"</t>
  </si>
  <si>
    <t>Філія "Любешівське лісомисливське господарство" ДП "Ліси України"</t>
  </si>
  <si>
    <t>Філія "Маневицьке лісове господарство" ДП "Ліси України"</t>
  </si>
  <si>
    <t>Філія "Ратнівське лісомисливське господарство" ДП "Ліси України"</t>
  </si>
  <si>
    <t>Держлісагентство (ДП "Ліси України"), усього:</t>
  </si>
  <si>
    <t>Громадська організація "Мисливсько-рибальський колектив "Наболоцький"</t>
  </si>
  <si>
    <t>Громадська організація "Мисливсько-рибальський клуб "Стохід-Козацький"</t>
  </si>
  <si>
    <t>Громадська організація "Сто-Ходів"</t>
  </si>
  <si>
    <t>Товариство з обмеженою відповідальністю "ВЕСТА М"</t>
  </si>
  <si>
    <t>Товариство з обмеженою відповідальністю "Вікінг"</t>
  </si>
  <si>
    <t>Товариство з обмеженою відповідальністю "ВУЛФ-К"</t>
  </si>
  <si>
    <t>Товариство з обмеженою відповідальністю "ДОФ АРБО"</t>
  </si>
  <si>
    <t>Товариство з обмеженою відповідальністю "Ішів"</t>
  </si>
  <si>
    <t>Товариство з обмеженою відповідальністю "Ковельсільмаш"</t>
  </si>
  <si>
    <t>Товариство з обмеженою відповідальністю "Майдан Мисливський"</t>
  </si>
  <si>
    <t>Товариство з обмеженою відповідальністю "Поліський єгер"</t>
  </si>
  <si>
    <t xml:space="preserve">Товариство з обмеженою відповідальністю "Станово" </t>
  </si>
  <si>
    <t>Товариство з обмеженою відповідальністю "Устилуг"</t>
  </si>
  <si>
    <t>Підписант</t>
  </si>
  <si>
    <t xml:space="preserve">                                                              </t>
  </si>
  <si>
    <t xml:space="preserve">Громадська організація "Товариство мисливців та рибалок "Горинь" </t>
  </si>
  <si>
    <t>Філія "Городоцьке лісове господарство" ДП "Ліси України"</t>
  </si>
  <si>
    <t>Філія "Любомльське лісомисливське господарство" ДП "Ліси України"</t>
  </si>
  <si>
    <t xml:space="preserve">Володимирецька районна організація УТМР </t>
  </si>
  <si>
    <t xml:space="preserve">Дубровицька районна організація УТМР </t>
  </si>
  <si>
    <t>Рівненська обласна організація УТМР</t>
  </si>
  <si>
    <t>Українське товариство мисливців і рибалок, усього:</t>
  </si>
  <si>
    <t>Рівненська гарнізонна організація товариства військових мисливців та рибалок Західного регіону України</t>
  </si>
  <si>
    <t>Володимирецька районна громадська організація "Мисливсько-рибальський клуб "Полісся"</t>
  </si>
  <si>
    <t>Громадська організація "Лань"</t>
  </si>
  <si>
    <t>Громадська організація "Мисливське господарство "Лісовик-Гранд"</t>
  </si>
  <si>
    <t>Громадська організація "Мисливське господарство "Клич"</t>
  </si>
  <si>
    <t>Громадська організація "Мисливське господарство "Полісся"</t>
  </si>
  <si>
    <t>Громадська організація "Мисливський клуб "Оберіг"</t>
  </si>
  <si>
    <t>Громадська організація "Мисливсько-рибальський клуб "Зубр"</t>
  </si>
  <si>
    <t>Громадська організація "Мисливсько-рибальський клуб "Малушка"</t>
  </si>
  <si>
    <t>Громадська організація "Мисливсько-рибальський клуб "Нечай"</t>
  </si>
  <si>
    <t>Громадська організація "Мисливсько-рибальський клуб "Остижа"</t>
  </si>
  <si>
    <t>Громадська організація "Мисливсько-рибальський клуб "Острожчина"</t>
  </si>
  <si>
    <t>Громадська організація "Мисливсько-рибальський клуб "Плав"</t>
  </si>
  <si>
    <t>Громадська організація "Мисливсько-рибальський клуб "Полісся"</t>
  </si>
  <si>
    <t>Громадська організація "Мисливсько-рибальський клуб "Поліський Зубр"</t>
  </si>
  <si>
    <t>Громадська організація "Мисливсько-рибальський клуб "Рись"</t>
  </si>
  <si>
    <t>Громадська організація "Мисливсько-рибальський клуб "Рись-Немовичі"</t>
  </si>
  <si>
    <t>Громадська організація "Мисливсько-рибальський клуб "Ствига"</t>
  </si>
  <si>
    <t>Громадська організація "Мисливсько-рибальський клуб "Тур"</t>
  </si>
  <si>
    <t>Громадська організація "Мисливсько-рибальське товариство "Ліски"</t>
  </si>
  <si>
    <t>Громадська організація "Рівненський обласний мисливсько-рибальський клуб "Дозвілля"</t>
  </si>
  <si>
    <t>Громадська організація "Товариство мисливців "Захід"</t>
  </si>
  <si>
    <t>Громадська організація "Товариство мисливців та рибалок "Джерело"</t>
  </si>
  <si>
    <t>Громадська організація "Товариство мисливців та рибалок "Нагірне"</t>
  </si>
  <si>
    <t>Приватне акціонерне товариство "Рівнерибгосп"</t>
  </si>
  <si>
    <t>Приватне підприємство "Сопачів-Гута"</t>
  </si>
  <si>
    <t>Спеціалізований сільськогосподарський виробничий кооператив "Лісовик"</t>
  </si>
  <si>
    <t>Спеціалізований сільськогосподарський виробничий кооператив "Радивилівський лісгосп"</t>
  </si>
  <si>
    <t>Спеціалізований сільськогосподарський обслуговуючий кооператив "Сехівський"</t>
  </si>
  <si>
    <t>Товариство з обмеженою відповідальністю "Барбадос"</t>
  </si>
  <si>
    <t>Товариство з обмеженою відповідальністю "Вест Хантер"</t>
  </si>
  <si>
    <t>Товариство з обмеженою відповідальністю "Зарічненське мисливське господарство "Марал"</t>
  </si>
  <si>
    <t>Товариство з обмеженою відповідальністю "Лісова Долина Плюс"</t>
  </si>
  <si>
    <t>Товариство з обмеженою відповідальністю "Мисливське господарство "Діброва"</t>
  </si>
  <si>
    <t>Товариство з обмеженою відповідальністю "Мисливське господарство "Залужжя"</t>
  </si>
  <si>
    <t>Товариство з обмеженою відповідальністю "Мисливське господарство КВ Базальтове"</t>
  </si>
  <si>
    <t>Товариство з обмеженою відповідальністю "Мисливське господарство "Корчинське"</t>
  </si>
  <si>
    <t>Товариство з обмеженою відповідальністю "Мисливське господарство "Поліське"</t>
  </si>
  <si>
    <t>Товариство з обмеженою відповідальністю "Мисливське господарство "Поліське-Сарни"</t>
  </si>
  <si>
    <t>Товариство з обмеженою відповідальністю "Мисливське господарство "Рудня-Карпилівське"</t>
  </si>
  <si>
    <t>Товариство з обмеженою відповідальністю "Мисливське господарство "Бутівське"</t>
  </si>
  <si>
    <t>Товариство з обмеженою відповідальністю "Мисливське господарство "Верхівське"</t>
  </si>
  <si>
    <t>Товариство з обмеженою відповідальністю "Мисливське господарство "Любомирське"</t>
  </si>
  <si>
    <t>Товариство з обмеженою відповідальністю "Мисливські угіддя Буща"</t>
  </si>
  <si>
    <t>Товариство з обмеженою відповідальністю "Мисливсько-спортивний клуб "Сокіл"</t>
  </si>
  <si>
    <t>Товариство з обмеженою відповідальністю "Мисливсько-рибальський клуб "Бекас"</t>
  </si>
  <si>
    <t>Товариство з обмеженою відповідальністю "Сарни Лісотех"</t>
  </si>
  <si>
    <t>Товариство з обмеженою відповідальністю "СМГ "Стохід"</t>
  </si>
  <si>
    <t>Товариство з обмеженою відповідальністю "Урсус К"</t>
  </si>
  <si>
    <t>Товариство з обмеженою відповідальністю-Фірма "Барс"</t>
  </si>
  <si>
    <t>Товариство з обмеженою відповідальністю Фірма "Рекорд"</t>
  </si>
  <si>
    <t>Товариство з обмеженою відповідальністю "Хліб України-Рівне"</t>
  </si>
  <si>
    <t>Товариство з обмеженою відповідальністю "Тандемсвіт"</t>
  </si>
  <si>
    <t>Товариство з обмеженою відповідальністю "Спілка рибалок та мисливців "Снайпер"</t>
  </si>
  <si>
    <t>Товариство з обмеженою відповідальністю "Мисливсько-рибальський клуб "Кисоричі"</t>
  </si>
  <si>
    <t>Товариство з обмеженою відповідальністю "Мисливсько-рибальський клуб "Остки"</t>
  </si>
  <si>
    <t>Товариство з обмеженою відповідальністю "Беркут Ягд"</t>
  </si>
  <si>
    <t>Товариство з обмеженою відповідальністю "Мисливське господарство" Сарненське"</t>
  </si>
  <si>
    <t>Філія "Бережанське лісомисливське господарство" ДП "Ліси України"</t>
  </si>
  <si>
    <t>Філія "Кременецьке лісове господарство" ДП "Ліси України" за межами ПЗФ</t>
  </si>
  <si>
    <t>Філія "Чортківське лісове господарство" ДП "Ліси України" за межами ПЗФ</t>
  </si>
  <si>
    <t>Громадська організація "Бережанська районна організація УТМР"</t>
  </si>
  <si>
    <t>Громадська організація "Кременецька районна організація УТМР"</t>
  </si>
  <si>
    <t>Громадська організація "Монастириська районна організація УТМР"</t>
  </si>
  <si>
    <t>Громадська організація "Тернопільська районна організація УТМР"</t>
  </si>
  <si>
    <t>Громадська організація "Чортківська районна організація УТМР"</t>
  </si>
  <si>
    <t>Громадська організація "Борщівська районна організація УТМР"</t>
  </si>
  <si>
    <t>Громадська організація "Бучацька районна організація УТМР"</t>
  </si>
  <si>
    <t>Громадська організація "Заліщицька районна організація УТМР"</t>
  </si>
  <si>
    <t>Громадська організація "Гусятинська районна організація УТМР"</t>
  </si>
  <si>
    <t>Громадська організація "Зборівська районна організація УТМР"</t>
  </si>
  <si>
    <t>Громадська організація "Козівська районна організація УТМР"</t>
  </si>
  <si>
    <t>Громадська організація "Лановецька районна організація УТМР"</t>
  </si>
  <si>
    <t>Громадська організація "Підволочиська районна організація УТМР"</t>
  </si>
  <si>
    <t>Громадська організація "Підгаєцька районна організація УТМР"</t>
  </si>
  <si>
    <t>Громадська організація "Шумська районна організація УТМР"</t>
  </si>
  <si>
    <t>Громадська організація "Мисливське господарство "Вепр"</t>
  </si>
  <si>
    <t>Товариство з обмеженою відповідальністю "Лемківська фауна"</t>
  </si>
  <si>
    <t>Товариство з обмеженою відповідальністю "Лімо-Плюс"</t>
  </si>
  <si>
    <t xml:space="preserve">Товариство з обмеженою відповідальністю "Мисливське господарство "Оберіг" </t>
  </si>
  <si>
    <t>Філія "Мисливське господарство "Стіжок" товариства з обмеженою відповідальністю-фірми "РІО"</t>
  </si>
  <si>
    <t xml:space="preserve">Товариство з обмеженою відповідальністю "Природоохоронне сільськогосподарсько-виробниче підприємство "Замкова Гора" </t>
  </si>
  <si>
    <t>Філія "Звенигородське лісове господарство" ДП "Ліси України"</t>
  </si>
  <si>
    <t xml:space="preserve">Філія "Смілянське лісове господарство" ДП "Ліси України" </t>
  </si>
  <si>
    <t>Філія "Уманське лісове господарство" ДП "Ліси України"</t>
  </si>
  <si>
    <t>Філія "Черкаське лісове господарство" ДП "Ліси України"</t>
  </si>
  <si>
    <t>Городищенська районна громадська організація УТМР</t>
  </si>
  <si>
    <t>Звенигородська районна громадська організація УТМР</t>
  </si>
  <si>
    <t>Кам’янська районна громадська організація УТМР</t>
  </si>
  <si>
    <t>Корсунь-Шевченківська районна громадська організація УТМР</t>
  </si>
  <si>
    <t>Катеринопільська районна громадська організація УТМР</t>
  </si>
  <si>
    <t>Лисянська районна громадська організація УТМР</t>
  </si>
  <si>
    <t xml:space="preserve">Маньківська районна громадська організація УТМР </t>
  </si>
  <si>
    <t>Монастирищенська районна громадська організація УТМР</t>
  </si>
  <si>
    <t>Смілянська районна громадська організація УТМР</t>
  </si>
  <si>
    <t>Тальнівська районна громадська організація УТМР</t>
  </si>
  <si>
    <t>Шполянська районна громадська організація УТМР</t>
  </si>
  <si>
    <t>Христинівська районна громадська організація УТМР</t>
  </si>
  <si>
    <t>Дочірнє підприємство "Товариство шанувальників природи Канівського району"</t>
  </si>
  <si>
    <t>Жашківське районне товариство мисливців і рибалок</t>
  </si>
  <si>
    <t xml:space="preserve">Золотоніське районне громадське об'єднання мисливців та рибалок "Рубіж" </t>
  </si>
  <si>
    <t>Канівська районна громадська організація мисливців та рибалок</t>
  </si>
  <si>
    <t>Приватне підприємство "Виробнича фірма "Міком"</t>
  </si>
  <si>
    <t xml:space="preserve">Приватне підприємство "Забудова"   </t>
  </si>
  <si>
    <t>Районна громадська організація "Золотоніське товариство мисливців та рибалок"</t>
  </si>
  <si>
    <t>Товариство мисливців та рибалок "Уманське"</t>
  </si>
  <si>
    <t>Товариство з обмеженою відповідальністю "Дальній кордон"</t>
  </si>
  <si>
    <t xml:space="preserve">Товариство з обмеженою відповідальністю "Екосистема"  </t>
  </si>
  <si>
    <t>Товариство з обмеженою відповідальністю "Канівське лівобережне мисливське господарсто"</t>
  </si>
  <si>
    <t>Товариство з обмеженою відповідальністю "Маньківське"</t>
  </si>
  <si>
    <t>Товариство з обмеженою відповідальністю "Мисливське господарство "Вільхівська дача"</t>
  </si>
  <si>
    <t>Товариство з обмеженою відповідальністю "Мисливське господарство "Діана"</t>
  </si>
  <si>
    <t>Товариство з обмеженою відповідальністю "Мисливське господарство "Імшан"</t>
  </si>
  <si>
    <t>Товариство з обмеженою відповідальністю "Мисливське господарство "Ірдинське"</t>
  </si>
  <si>
    <t>Товариство з обмеженою відповідальністю "Мисливське господарство "Кам’яна дубина"</t>
  </si>
  <si>
    <t>Товариство з обмеженою відповідальністю "Мисливське господарство "Клуб "Рось"</t>
  </si>
  <si>
    <t>Товариство з обмеженою відповідальністю "Мисливське господарство "Козацьке"</t>
  </si>
  <si>
    <t>Товариство з обмеженою відповідальністю "Мисливське господарство "Коробівське"</t>
  </si>
  <si>
    <t>Товариство з обмеженою відповідальністю "Мисливське господарство "Совин Яр"</t>
  </si>
  <si>
    <t>Товариство з обмеженою відповідальністю "Мисливське господарство "Софіївське"</t>
  </si>
  <si>
    <t>Товариство з обмеженою відповідальністю "Мисливське господарство "Сунки"</t>
  </si>
  <si>
    <t>Товариство з обмеженою відповідальністю "Мисливське господарство "Україна"</t>
  </si>
  <si>
    <t>Товариство з обмеженою відповідальністю "Мисливське господарство "Урочище Дівиця"</t>
  </si>
  <si>
    <t>Товариство з обмеженою відповідальністю "Мисливський клуб "Фазан"</t>
  </si>
  <si>
    <t xml:space="preserve">Товариство з обмеженою відповідальністю "Мисливський шлях" </t>
  </si>
  <si>
    <t>Товариство з обмеженою відповідальністю "Моринське мисливське господарство"</t>
  </si>
  <si>
    <t>Товариство з обмеженою відповідальністю "Мисливсько-рибальське господарство "Драбівське"</t>
  </si>
  <si>
    <t>Товариство з обмеженою відповідальністю "Мисливсько-рибальське господарство "Чорнобаївське"</t>
  </si>
  <si>
    <t>Товариство з обмеженою відповідальністю "Мисливське товариство "Тимошівське"</t>
  </si>
  <si>
    <t xml:space="preserve">Товариство з обмеженою відповідальністю "Науково-виробнича фірма "Урожай" </t>
  </si>
  <si>
    <t>Товариство з обмеженою відповідальністю "Потаське"</t>
  </si>
  <si>
    <t>Товариство з обмеженою відповідальністю "Спеціалізоване мисливське господарство "Національний союз мисливців"</t>
  </si>
  <si>
    <t>Товариство з обмеженою відповідальністю "Спецремонт"</t>
  </si>
  <si>
    <t>Товариство з обмеженою відповідальністю "СП МІК"</t>
  </si>
  <si>
    <t>Товариство з обмеженою відповідальністю "Тубільське"</t>
  </si>
  <si>
    <t>Товариство з обмеженою відповідальністю "Черкаське"</t>
  </si>
  <si>
    <t>Чигиринське районне добровільне товариство мисливців і рибалок</t>
  </si>
  <si>
    <t>Громадська організація "Товариство мисливців "Дубіївка"</t>
  </si>
  <si>
    <t>Філія "Берегометське лісомисливське господарствово" ДП "Ліси України" за межами ПЗФ</t>
  </si>
  <si>
    <t>Філія "Путильське лісове господарство"  ДП "Ліси України"</t>
  </si>
  <si>
    <t>Філія "Чернівецьке лісове господарство" ДП "Ліси України"</t>
  </si>
  <si>
    <t xml:space="preserve">Вижницька районна організація громадської організації "УТМР" </t>
  </si>
  <si>
    <t>Відокремлений підрозділ громадської організації "УТМР" в Сокирянському районі</t>
  </si>
  <si>
    <t xml:space="preserve">Відокремлений підрозділ громадської організації "УТМР" в Герцаївському районі </t>
  </si>
  <si>
    <t xml:space="preserve">Відокремлений підрозділ громадської організації "УТМР" в Кельменецькому районі  </t>
  </si>
  <si>
    <t>Відокремлений підрозділ громадської організації "УТМР" в Новоселицькому районі</t>
  </si>
  <si>
    <t>Відокремлений підрозділ громадської організації "УТМР" в Хотинському районі</t>
  </si>
  <si>
    <t>Глибоцька районна організація громадської організації "УТМР"</t>
  </si>
  <si>
    <t>Заставнівська районна організація громадської організації "УТМР"</t>
  </si>
  <si>
    <t xml:space="preserve">Кіцманська районна організація громадської організації "УТМР" </t>
  </si>
  <si>
    <t xml:space="preserve">Путильська районна організація громадської організації "УТМР" </t>
  </si>
  <si>
    <t xml:space="preserve">Сторожинецька районна організація громадської організації "УТМР" </t>
  </si>
  <si>
    <t xml:space="preserve">Усього в Держлісагентстві (ДП "Ліси України"): </t>
  </si>
  <si>
    <t>Усього в Українському товаристві мисливців і рибалок:</t>
  </si>
  <si>
    <t>Усього в товаристві військових мисливців і рибалок Збройних сил України:</t>
  </si>
  <si>
    <t>Усього в фізкультурно-спортивному товаристві "Динамо":</t>
  </si>
  <si>
    <t>Громадська організація "Мисливців та рибалок "Берда"</t>
  </si>
  <si>
    <t>Громадська організація "Мисливський клуб "Лісівник"</t>
  </si>
  <si>
    <t>Громадська організація "Мисливський клуб "Трофей"</t>
  </si>
  <si>
    <t>Громадська організація "Мисливський клуб "Білокам'янський лебідь"</t>
  </si>
  <si>
    <t>Громадська організація "Мисливський клуб "Благородний олень"</t>
  </si>
  <si>
    <t>Державне підприємство "Чернівецьке військове лісництво"</t>
  </si>
  <si>
    <t>Громадська організація "Бесарабський мисливець"</t>
  </si>
  <si>
    <t>Громадська організація "Зубровиця"</t>
  </si>
  <si>
    <t>Громадська організація "Рись-Дністровська"</t>
  </si>
  <si>
    <t>Філія "Ізяславське лісове господарство" ДП "Ліси України"</t>
  </si>
  <si>
    <t>Філія "Кам'янець-Подільське лісове господарство" ДП "Ліси України"</t>
  </si>
  <si>
    <t>Філія "Летичівське лісове господарство" ДП "Ліси України"</t>
  </si>
  <si>
    <t>Філія "Славутське лісове господарство" ДП "Ліси України"</t>
  </si>
  <si>
    <t>Філія "Старокостянтинівське лісове господарство" ДП "Ліси України"</t>
  </si>
  <si>
    <t>Філія "Хмельницьке лісомисливське господарство" ДП "Ліси України"</t>
  </si>
  <si>
    <t>Філія "Шепетівське лісове господарство" ДП "Ліси України"</t>
  </si>
  <si>
    <t>Філія "Ярмолинецьке лісове господарство" ДП "Ліси України"</t>
  </si>
  <si>
    <t>Білогірська районна організація УТМР</t>
  </si>
  <si>
    <t>Віньковецька районна організація УТМР</t>
  </si>
  <si>
    <t>Деражнянська районна організація УТМР</t>
  </si>
  <si>
    <t>Дунаєвецька районна організація УТМР</t>
  </si>
  <si>
    <t>Ізяславська районна організація УТМР</t>
  </si>
  <si>
    <t>Красилівська районна організація УТМР</t>
  </si>
  <si>
    <t>Летичівська районна організація УТМР</t>
  </si>
  <si>
    <t>Новоушицька районна організація УТМР</t>
  </si>
  <si>
    <t>Полонська районна організація УТМР</t>
  </si>
  <si>
    <t>Славутська районна організація УТМР</t>
  </si>
  <si>
    <t>Старосинявська районна організація УТМР</t>
  </si>
  <si>
    <t>Хмельницька обласна організація</t>
  </si>
  <si>
    <t>Хмельницька районна організація УТМР</t>
  </si>
  <si>
    <t>Шепетівська районна організація УТМР</t>
  </si>
  <si>
    <t>Ярмолинецька районна організація УТМР</t>
  </si>
  <si>
    <t>Хмельницька гарнізонна організація товариства військових мисливців і рибалок Збройних сил України</t>
  </si>
  <si>
    <t>Громадська організація "Стар-Єгер"</t>
  </si>
  <si>
    <t>Приватне підприємство "Софтон"</t>
  </si>
  <si>
    <t>Товариство з обмеженою відповідальністю "Клуб мисливців Поділля"</t>
  </si>
  <si>
    <t>Товариство з обмеженою відповідальністю "Подільський Бройлер"</t>
  </si>
  <si>
    <t>Державне підприємство "Вінницька лісова науково-дослідна станція"</t>
  </si>
  <si>
    <t>Вінницька обласна організація УТМР</t>
  </si>
  <si>
    <t>Літинська районна організація УТМР</t>
  </si>
  <si>
    <t>Немирівська районна організація УТМР</t>
  </si>
  <si>
    <t>Оратівська районна організація УТМР</t>
  </si>
  <si>
    <t>Тиврівська районна громадська організація УТМР</t>
  </si>
  <si>
    <t>Томашпільська районна організація УТМР</t>
  </si>
  <si>
    <t>Тростянецька районна організація УТМР</t>
  </si>
  <si>
    <t>Тульчинська районна організація УТМР</t>
  </si>
  <si>
    <t>Ямпільська районна організація УТМР</t>
  </si>
  <si>
    <t>Калинівська районна організація УТМР</t>
  </si>
  <si>
    <t>Піщанська районна організація УТМР</t>
  </si>
  <si>
    <t>Вінницька гарнізонна організація товариства військових мисливців і рибалок Збройних сил України</t>
  </si>
  <si>
    <t>Приватне підприємство "Туристичне мисливсько-рибальське господарство "Вепр"</t>
  </si>
  <si>
    <t>Приватне підприємство "Туристичне мисливсько-рибальське господарство "Вінницьке"</t>
  </si>
  <si>
    <t>Приватне підприємство "Туристичне мисливсько-рибальське господарство "Дашівське"</t>
  </si>
  <si>
    <t>Приватне підприємство "Туристичне мисливсько-рибальське господарство "Фауна"</t>
  </si>
  <si>
    <t>Вінницьке обласне комунальне спеціалізоване лісогосподарське підприємство "Віноблагроліс"</t>
  </si>
  <si>
    <t>Філія "Голованівське лісове господарство" ДП "Ліси України"</t>
  </si>
  <si>
    <t>Філія "Долинське лісове господарство" ДП "Ліси України"</t>
  </si>
  <si>
    <t>Філія "Оникіївське лісове господарство" ДП "Ліси України" за межами ПЗФ</t>
  </si>
  <si>
    <t>Філія "Чорноліське лісове господарство" ДП "Ліси України"</t>
  </si>
  <si>
    <t>Громадська організація "Маловисківська районна організація УТМР</t>
  </si>
  <si>
    <t>Громадська організація "Олександрівська районна організація УТМР"</t>
  </si>
  <si>
    <t>Громадська організація "Олександрійська районна організація УТМР"</t>
  </si>
  <si>
    <t>Громадська організація "Онуфріївська районна організація УТМР"</t>
  </si>
  <si>
    <t>Дереївське мисливсько-рибальське господарство Кіровоградської обласної організації УТМР</t>
  </si>
  <si>
    <r>
      <t>Знам</t>
    </r>
    <r>
      <rPr>
        <sz val="14"/>
        <rFont val="Arial Cyr"/>
        <charset val="204"/>
      </rPr>
      <t>’</t>
    </r>
    <r>
      <rPr>
        <sz val="14"/>
        <rFont val="Times New Roman"/>
        <family val="1"/>
        <charset val="204"/>
      </rPr>
      <t>янська районна організація УТМР</t>
    </r>
  </si>
  <si>
    <t>Кіровоградська районна організація УТМР</t>
  </si>
  <si>
    <t>Новоукраїнська районна організація УТМР</t>
  </si>
  <si>
    <t>Червоно-Нерубаївське мисливсько-рибальське господарство Кіровоградської обласної організації УТМР</t>
  </si>
  <si>
    <t>Чутяно-Дмитрівське мисливсько-рибальське господарство Кіровоградської обласної організації УТМР</t>
  </si>
  <si>
    <t>Громадська організація "Кіровоградська обласна організація фізкультурно-спортивного товариство "Динамо" України"</t>
  </si>
  <si>
    <t>Фізкультурно-спортивне товариство "Динамо", усього:</t>
  </si>
  <si>
    <t>Філія "Городнянське лісове господарство" ДП "Ліси України"</t>
  </si>
  <si>
    <t>Філія "Корюківське лісове господарство" ДП "Ліси України"</t>
  </si>
  <si>
    <t>Філія "Новгород-Сіверське лісове господарство" ДП "Ліси України"</t>
  </si>
  <si>
    <t>Філія "Ніжинське лісове господарство" ДП "Ліси України"</t>
  </si>
  <si>
    <t>Мисливсько-рибальське підприємство "Бобровицьке" Чернігівської обласної організації УТМР</t>
  </si>
  <si>
    <t>Мисливсько-рибальське підприємство "Коропське" Чернігівської обласної організації УТМР</t>
  </si>
  <si>
    <t xml:space="preserve">Мисливсько-рибальське підприємство Корюківської районна організація Чернігівської обласної організації УТМР  </t>
  </si>
  <si>
    <t>Мисливсько-рибальське підприємство "Новгород-Сіверське" Чернігівської обласної організації УТМР</t>
  </si>
  <si>
    <t xml:space="preserve">Мисливсько-рибальське підприємство "Носівське" Чернігівської обласної організації УТМР </t>
  </si>
  <si>
    <t>Мисливсько-рибальське підприємство "Прилуцьке" Чернігівської обласної організації УТМР</t>
  </si>
  <si>
    <t>Мисливсько-рибальське підприємство "Семенівське" Чернігівської обласної організації УТМР</t>
  </si>
  <si>
    <t>Мисливсько-рибальське підприємство Чернігівської бласної організації УТМР</t>
  </si>
  <si>
    <t>Дочірнє підприємство "Товариство шанувальників природи Козелецького району"</t>
  </si>
  <si>
    <t>Приватне підприємство "Свішень"</t>
  </si>
  <si>
    <t>Спеціалізоване підприємство "Бересна" Всеукраїнського благодійного фонду регіональних досліджень "Єдність"</t>
  </si>
  <si>
    <t>Товариство з обмеженою відповідальністю "Великий бір"</t>
  </si>
  <si>
    <t>Товариство з обмеженою відповідальністю "Вересоч"</t>
  </si>
  <si>
    <t>Товариство з обмеженою відповідальністю "Вершина" за межами ПЗФ</t>
  </si>
  <si>
    <t>Товариство з обмеженою відповідальністю "Добрянкаінвестліс"</t>
  </si>
  <si>
    <t>Товариство з обмеженою відповідальністю "Єлінський ліс"</t>
  </si>
  <si>
    <t>Товариство з обмеженою відповідальністю "Земля і Воля-М"</t>
  </si>
  <si>
    <t>Товариство з обмеженою відповідальністю "Каштан"</t>
  </si>
  <si>
    <t>Товариство з обмеженою відповідальністю "Кобижча М"</t>
  </si>
  <si>
    <t>Товариство з обмеженою відповідальністю "Лісагроінвест"</t>
  </si>
  <si>
    <t>Товариство з обмеженою відповідальністю "Лисяча нора"</t>
  </si>
  <si>
    <t>Товариство з обмеженою відповідальністю "Любичь"</t>
  </si>
  <si>
    <t>Товариство з обмеженою відповідальністю "Мисливське господарство "Барс"</t>
  </si>
  <si>
    <t>Товариство з обмеженою відповідальністю "Мисливське господарство "Бізон"</t>
  </si>
  <si>
    <t>Товариство з обмеженою відповідальністю "Мисливське господарство "Лісове"</t>
  </si>
  <si>
    <t>Товариство з обмеженою відповідальністю "Мисливське господарство "Орішне"</t>
  </si>
  <si>
    <t>Товариство з обмеженою відповідальністю "Мисливське господарство "Чудівське"</t>
  </si>
  <si>
    <t>Товариство з обмеженою відповідальністю "Міжрічинське" за межами ПЗФ</t>
  </si>
  <si>
    <t>Товариство з обмеженою відповідальністю "Мисливсько-рибальське підприємство "Єгер"</t>
  </si>
  <si>
    <t>Товариство з обмеженою відповідальністю "Мисливсько-рибальське підприємство "Ічня"</t>
  </si>
  <si>
    <t>Товариство з обмеженою відповідальністю "Олександрівське мисливське господарство"</t>
  </si>
  <si>
    <t>Товариство з обмеженою відповідальністю "ПВХ-Пласт"</t>
  </si>
  <si>
    <t>Товариство з обмеженою відповідальністю "Племінне господарство "Бреч"</t>
  </si>
  <si>
    <t>Товариство з обмеженою відповідальністю "Спеціалізоване лісове господарство "Авангардліс" за межами ПЗФ</t>
  </si>
  <si>
    <t>Товариство з обмеженою відповідальністю "Спеціалізоване мисливське господарство "Вепр"</t>
  </si>
  <si>
    <t>Товариство з обмеженою відповідальністю "Спеціалізоване мисливське господарство "Олешнянське"</t>
  </si>
  <si>
    <t>Товариство з обмеженою відповідальністю спеціалізованого мисливського господарства "Орлан"</t>
  </si>
  <si>
    <t>Товариство з обмеженою відповідальністю "Спеціалізоване мисливське підприємство "Гончарівське" за межами ПЗФ</t>
  </si>
  <si>
    <t>Товариство з обмеженою відповідальністю "Спеціалізоване мисливське підприємство "Максим" за межами ПЗФ</t>
  </si>
  <si>
    <t>Товариство з обмеженою відповідальністю "Спеціалізоване мисливське підприємство "Моровське" за межами ПЗФ</t>
  </si>
  <si>
    <t>Товариство з обмеженою відповідальністю "Спеціалізоване мисливське підприємство "Рись" за межами ПЗФ</t>
  </si>
  <si>
    <t>Товариство з обмеженою відповідальністю "Спеціалізоване мисливське підприємство "Тужар" за межами ПЗФ</t>
  </si>
  <si>
    <t>Товариство з обмеженою відповідальністю "Спеціалізоване мисливсько-рибальське підприємство "Деснянське" за межами ПЗФ</t>
  </si>
  <si>
    <t>Товариство з обмеженою відповідальністю "Спеціалізоване мисливсько-рибальське підприємство "Динамо"</t>
  </si>
  <si>
    <t>Товариство з обмеженою відповідальністю "Спеціалізоване мисливсько-рибальське підприємство "Залісся"</t>
  </si>
  <si>
    <t>Товариство з обмеженою відповідальністю "Спеціалізоване мисливсько-рибальське підприємство "Придеснянське"</t>
  </si>
  <si>
    <t>Приватне спеціалізоване мисливське підприємство "Полісся - 2003"</t>
  </si>
  <si>
    <t>Філія "Берегівське лісове господарство" ДП "Ліси України"</t>
  </si>
  <si>
    <t>Філія "Брустурянське лісомисливське господарство" ДП "Ліси України"</t>
  </si>
  <si>
    <t>Філія "Великобичківське лісомисливське господарство" ДП "Ліси України"</t>
  </si>
  <si>
    <t>Філія "Довжанське лісомисливське господарство" ДП "Ліси України"</t>
  </si>
  <si>
    <t>Філія "Мокрянське лісомисливське господарство" ДП "Ліси України"</t>
  </si>
  <si>
    <t>Філія "Ясінянське лісомисливське господарство" ДП "Ліси України"</t>
  </si>
  <si>
    <t>Громадська організація "Хустська громадська організація УТМР"</t>
  </si>
  <si>
    <t>Виноградівський районний відокремлений підрозділ УТМР</t>
  </si>
  <si>
    <t>Закарпатський обласний відокремлений підрозділ УТМР у Воловецьому районі</t>
  </si>
  <si>
    <t>Закарпатський обласний відокремлений підрозділ УТМР у Міжгірсьому районі</t>
  </si>
  <si>
    <t>Закарпатський обласний відокремлений підрозділ УТМР у Мукачівському районі</t>
  </si>
  <si>
    <t xml:space="preserve">Закарпатський обласний відокремлений підрозділ УТМР у Перечинському районі </t>
  </si>
  <si>
    <t>Іршавський районний відокремлений підрозділ УТМР</t>
  </si>
  <si>
    <t>Свалявська районна організація УТМР</t>
  </si>
  <si>
    <t>Ужгородський районний відокремлений підрозділ УТМР</t>
  </si>
  <si>
    <t>Тячівська районна організація УТМР</t>
  </si>
  <si>
    <t>Товариство з обмеженою відповідальністю "БрокБізнесПлюс"</t>
  </si>
  <si>
    <t>Берегівський відокремлений підрозділ громадської організації "Закарпатське товариство мисливців і рибалок "Лісівник"</t>
  </si>
  <si>
    <t>Великоберезнянський відокремлений підрозділ громадської організації "Закарпатське товариство мисливців і рибалок "Лісівник"</t>
  </si>
  <si>
    <t xml:space="preserve">Виноградівський відокремлений підрозділ громадської організації "Закарпатське товариство мисливців і рибалок "Лісівник" </t>
  </si>
  <si>
    <t xml:space="preserve">Воловецький відокремлений підрозділ громадської організації "Закарпатське товариство мисливців і рибалок "Лісівник" </t>
  </si>
  <si>
    <t xml:space="preserve">Міжгірський відокремлений підрозділ громадської організації "Закарпатське товариство мисливців і рибалок "Лісівник" </t>
  </si>
  <si>
    <t>Мукачівський відокремлений підрозділ громадської організації "Закарпатське товариство мисливців і рибалок "Лісівник"</t>
  </si>
  <si>
    <t>Перечинський відокремлений підрозділ громадської організації "Закарпатське товариство мисливців і рибалок "Лісівник"</t>
  </si>
  <si>
    <t xml:space="preserve">Свалявський відокремлений підрозділ громадської організації "Закарпатське товариство мисливців і рибалок "Лісівник" </t>
  </si>
  <si>
    <t>Ужгородський відокремлений підрозділ громадської організації "Закарпатське товариство мисливців і рибалок "Лісівник"</t>
  </si>
  <si>
    <t>Громадська організація "Закарпатське товариство мисливців і рибалок "Лісівник", усього:</t>
  </si>
  <si>
    <t>Громадська організація "Берегівське районне товариство мисливців та рибалок"</t>
  </si>
  <si>
    <t>Громадська організація "Мисливський клуб "Плай два"</t>
  </si>
  <si>
    <t>Громадська організація "Мисливське товариство "Вадас"</t>
  </si>
  <si>
    <t>Громадська організація "Мукачівське районне товариство мисливців та рибалок "Острож"</t>
  </si>
  <si>
    <t>Громадська організація "Товариство мисливців та рибалок "Гармонія"</t>
  </si>
  <si>
    <t>Громадська організація "Товариство мисливців та рибалок "Маковицький Яструб"</t>
  </si>
  <si>
    <t>Громадська організація "Товариство мисливців і рибалок "Мисливський клуб "Губерт"</t>
  </si>
  <si>
    <t>Громадська організація "Товариство мисливців та рибалок "Нодь Ердев"</t>
  </si>
  <si>
    <t>Громадська організація "Товариство мисливців та рибалок "Соколець"</t>
  </si>
  <si>
    <t>Громадська організація "Товариство мисливців та рибалок "Тиса"</t>
  </si>
  <si>
    <t>Громадське організація "Товариство мисливців і рибалок "Берегуйфолу"</t>
  </si>
  <si>
    <t>Громадська організація "Товариство мисливців та рибалок  "Єгер"</t>
  </si>
  <si>
    <t>Мисливське товариство "Маковиця"</t>
  </si>
  <si>
    <t>Товариство мисливців та рибалок "Грінвуд"</t>
  </si>
  <si>
    <t>Товариство з обмеженою відповідальністю "Лалівський мисливський колектив "Майорня"</t>
  </si>
  <si>
    <t>Хустський відокремлений підрозділ громадської організації "Закарпатське товариство мисливців і рибалок "Лісівник"</t>
  </si>
  <si>
    <t>Громадська організація "Товариство мисливців і рибалок  "Притисянське"</t>
  </si>
  <si>
    <t xml:space="preserve">                              _____________ 2024 року №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</si>
</sst>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Arial Cyr"/>
      <charset val="204"/>
    </font>
    <font>
      <sz val="12"/>
      <name val="Times New Roman Cyr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0" fontId="0" fillId="0" borderId="0" xfId="0" applyBorder="1"/>
    <xf numFmtId="0" fontId="7" fillId="2" borderId="0" xfId="0" applyFont="1" applyFill="1"/>
    <xf numFmtId="0" fontId="7" fillId="2" borderId="0" xfId="0" applyFont="1" applyFill="1" applyBorder="1"/>
    <xf numFmtId="0" fontId="7" fillId="0" borderId="0" xfId="0" applyFont="1" applyBorder="1"/>
    <xf numFmtId="0" fontId="3" fillId="2" borderId="0" xfId="1" applyFont="1" applyFill="1" applyBorder="1" applyAlignment="1">
      <alignment horizontal="center" wrapText="1"/>
    </xf>
    <xf numFmtId="0" fontId="8" fillId="2" borderId="0" xfId="0" applyFont="1" applyFill="1"/>
    <xf numFmtId="0" fontId="7" fillId="2" borderId="0" xfId="0" applyFont="1" applyFill="1" applyBorder="1" applyAlignment="1"/>
    <xf numFmtId="0" fontId="0" fillId="0" borderId="0" xfId="0" applyAlignment="1">
      <alignment horizontal="center"/>
    </xf>
    <xf numFmtId="0" fontId="13" fillId="0" borderId="0" xfId="0" applyFont="1"/>
    <xf numFmtId="0" fontId="8" fillId="2" borderId="0" xfId="0" applyFont="1" applyFill="1" applyAlignment="1">
      <alignment horizontal="left" indent="1"/>
    </xf>
    <xf numFmtId="0" fontId="10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8" fillId="3" borderId="0" xfId="0" applyFont="1" applyFill="1"/>
    <xf numFmtId="0" fontId="8" fillId="3" borderId="1" xfId="0" applyFont="1" applyFill="1" applyBorder="1" applyAlignment="1">
      <alignment horizontal="center" vertical="center"/>
    </xf>
    <xf numFmtId="0" fontId="5" fillId="3" borderId="1" xfId="1" applyFont="1" applyFill="1" applyBorder="1"/>
    <xf numFmtId="0" fontId="5" fillId="3" borderId="1" xfId="1" applyFont="1" applyFill="1" applyBorder="1" applyAlignment="1">
      <alignment horizontal="right"/>
    </xf>
    <xf numFmtId="0" fontId="9" fillId="3" borderId="0" xfId="0" applyFont="1" applyFill="1" applyBorder="1" applyAlignment="1">
      <alignment horizontal="left"/>
    </xf>
    <xf numFmtId="0" fontId="9" fillId="3" borderId="0" xfId="0" applyFont="1" applyFill="1" applyBorder="1" applyAlignment="1"/>
    <xf numFmtId="0" fontId="7" fillId="3" borderId="0" xfId="0" applyFont="1" applyFill="1" applyBorder="1"/>
    <xf numFmtId="0" fontId="10" fillId="3" borderId="0" xfId="0" applyFont="1" applyFill="1"/>
    <xf numFmtId="0" fontId="5" fillId="3" borderId="0" xfId="1" applyFont="1" applyFill="1"/>
    <xf numFmtId="0" fontId="11" fillId="3" borderId="0" xfId="0" applyFont="1" applyFill="1" applyAlignment="1"/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/>
    </xf>
    <xf numFmtId="0" fontId="2" fillId="2" borderId="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/>
    <xf numFmtId="0" fontId="9" fillId="3" borderId="0" xfId="0" applyFont="1" applyFill="1" applyBorder="1" applyAlignment="1">
      <alignment horizontal="right"/>
    </xf>
    <xf numFmtId="0" fontId="20" fillId="0" borderId="0" xfId="0" applyFont="1"/>
    <xf numFmtId="0" fontId="2" fillId="3" borderId="0" xfId="0" applyFont="1" applyFill="1"/>
    <xf numFmtId="0" fontId="0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5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4" fillId="3" borderId="0" xfId="1" applyFont="1" applyFill="1" applyBorder="1" applyAlignment="1">
      <alignment wrapText="1"/>
    </xf>
    <xf numFmtId="0" fontId="20" fillId="3" borderId="0" xfId="0" applyFont="1" applyFill="1"/>
    <xf numFmtId="0" fontId="21" fillId="3" borderId="0" xfId="0" applyFont="1" applyFill="1" applyAlignment="1"/>
    <xf numFmtId="0" fontId="16" fillId="3" borderId="0" xfId="0" applyFont="1" applyFill="1" applyAlignment="1"/>
    <xf numFmtId="0" fontId="8" fillId="3" borderId="0" xfId="0" applyFont="1" applyFill="1" applyBorder="1"/>
    <xf numFmtId="0" fontId="25" fillId="3" borderId="1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/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29" fillId="0" borderId="2" xfId="0" applyFont="1" applyBorder="1"/>
    <xf numFmtId="0" fontId="29" fillId="0" borderId="2" xfId="0" applyFont="1" applyFill="1" applyBorder="1"/>
    <xf numFmtId="0" fontId="30" fillId="0" borderId="0" xfId="0" applyFont="1" applyAlignment="1">
      <alignment horizontal="center"/>
    </xf>
    <xf numFmtId="0" fontId="24" fillId="4" borderId="1" xfId="0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/>
    </xf>
    <xf numFmtId="0" fontId="3" fillId="4" borderId="1" xfId="1" applyFont="1" applyFill="1" applyBorder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/>
    </xf>
    <xf numFmtId="0" fontId="5" fillId="3" borderId="1" xfId="1" applyFont="1" applyFill="1" applyBorder="1" applyAlignment="1">
      <alignment horizontal="center" vertical="center"/>
    </xf>
    <xf numFmtId="0" fontId="8" fillId="3" borderId="1" xfId="0" applyFont="1" applyFill="1" applyBorder="1"/>
    <xf numFmtId="1" fontId="5" fillId="3" borderId="1" xfId="1" applyNumberFormat="1" applyFont="1" applyFill="1" applyBorder="1"/>
    <xf numFmtId="0" fontId="8" fillId="3" borderId="4" xfId="0" applyFont="1" applyFill="1" applyBorder="1" applyAlignment="1">
      <alignment horizontal="center" vertical="center"/>
    </xf>
    <xf numFmtId="0" fontId="5" fillId="3" borderId="4" xfId="1" applyFont="1" applyFill="1" applyBorder="1"/>
    <xf numFmtId="0" fontId="2" fillId="3" borderId="2" xfId="1" applyFont="1" applyFill="1" applyBorder="1" applyAlignment="1">
      <alignment horizontal="center" vertical="center"/>
    </xf>
    <xf numFmtId="0" fontId="5" fillId="3" borderId="5" xfId="1" applyFont="1" applyFill="1" applyBorder="1"/>
    <xf numFmtId="0" fontId="29" fillId="3" borderId="2" xfId="0" applyFont="1" applyFill="1" applyBorder="1"/>
    <xf numFmtId="0" fontId="29" fillId="3" borderId="2" xfId="0" applyFont="1" applyFill="1" applyBorder="1" applyAlignment="1">
      <alignment horizontal="left"/>
    </xf>
    <xf numFmtId="0" fontId="29" fillId="3" borderId="2" xfId="0" applyFont="1" applyFill="1" applyBorder="1" applyAlignment="1">
      <alignment vertical="top"/>
    </xf>
    <xf numFmtId="0" fontId="0" fillId="3" borderId="0" xfId="0" applyFill="1" applyAlignment="1">
      <alignment vertical="top"/>
    </xf>
    <xf numFmtId="0" fontId="31" fillId="3" borderId="1" xfId="0" applyFont="1" applyFill="1" applyBorder="1" applyAlignment="1">
      <alignment horizontal="center" vertical="center"/>
    </xf>
    <xf numFmtId="14" fontId="25" fillId="3" borderId="1" xfId="0" applyNumberFormat="1" applyFont="1" applyFill="1" applyBorder="1" applyAlignment="1">
      <alignment horizontal="center"/>
    </xf>
    <xf numFmtId="0" fontId="25" fillId="3" borderId="1" xfId="0" applyFont="1" applyFill="1" applyBorder="1"/>
    <xf numFmtId="14" fontId="25" fillId="3" borderId="0" xfId="0" applyNumberFormat="1" applyFont="1" applyFill="1" applyAlignment="1">
      <alignment horizontal="center" vertical="center"/>
    </xf>
    <xf numFmtId="14" fontId="25" fillId="3" borderId="1" xfId="0" applyNumberFormat="1" applyFont="1" applyFill="1" applyBorder="1" applyAlignment="1">
      <alignment horizontal="center" vertical="top"/>
    </xf>
    <xf numFmtId="0" fontId="31" fillId="3" borderId="1" xfId="0" applyFont="1" applyFill="1" applyBorder="1" applyAlignment="1">
      <alignment horizontal="center" vertical="top"/>
    </xf>
    <xf numFmtId="0" fontId="25" fillId="3" borderId="1" xfId="0" applyFont="1" applyFill="1" applyBorder="1" applyAlignment="1">
      <alignment vertical="top" wrapText="1"/>
    </xf>
    <xf numFmtId="14" fontId="25" fillId="3" borderId="0" xfId="0" applyNumberFormat="1" applyFont="1" applyFill="1" applyAlignment="1">
      <alignment horizontal="center"/>
    </xf>
    <xf numFmtId="0" fontId="25" fillId="3" borderId="0" xfId="0" applyFont="1" applyFill="1"/>
    <xf numFmtId="0" fontId="31" fillId="0" borderId="1" xfId="0" applyFont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/>
    </xf>
    <xf numFmtId="0" fontId="25" fillId="0" borderId="1" xfId="0" applyFont="1" applyBorder="1"/>
    <xf numFmtId="0" fontId="5" fillId="3" borderId="1" xfId="1" applyFont="1" applyFill="1" applyBorder="1" applyAlignment="1">
      <alignment wrapText="1"/>
    </xf>
    <xf numFmtId="0" fontId="8" fillId="3" borderId="0" xfId="0" applyFont="1" applyFill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wrapText="1"/>
    </xf>
    <xf numFmtId="0" fontId="8" fillId="3" borderId="1" xfId="0" applyFont="1" applyFill="1" applyBorder="1" applyAlignment="1">
      <alignment wrapText="1"/>
    </xf>
    <xf numFmtId="0" fontId="9" fillId="3" borderId="1" xfId="0" applyFont="1" applyFill="1" applyBorder="1"/>
    <xf numFmtId="0" fontId="5" fillId="3" borderId="1" xfId="1" applyFont="1" applyFill="1" applyBorder="1" applyAlignment="1">
      <alignment horizontal="left"/>
    </xf>
    <xf numFmtId="0" fontId="5" fillId="3" borderId="1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 vertical="center"/>
    </xf>
    <xf numFmtId="0" fontId="5" fillId="3" borderId="0" xfId="1" applyFont="1" applyFill="1" applyBorder="1"/>
    <xf numFmtId="0" fontId="8" fillId="3" borderId="0" xfId="0" applyFont="1" applyFill="1" applyAlignment="1">
      <alignment horizontal="center" vertical="center"/>
    </xf>
    <xf numFmtId="0" fontId="6" fillId="3" borderId="0" xfId="1" applyFont="1" applyFill="1" applyBorder="1" applyAlignment="1">
      <alignment wrapText="1"/>
    </xf>
    <xf numFmtId="0" fontId="3" fillId="3" borderId="0" xfId="1" applyFont="1" applyFill="1" applyBorder="1" applyAlignment="1"/>
    <xf numFmtId="0" fontId="12" fillId="3" borderId="0" xfId="0" applyFont="1" applyFill="1" applyAlignment="1"/>
    <xf numFmtId="0" fontId="5" fillId="3" borderId="0" xfId="1" applyFont="1" applyFill="1" applyBorder="1" applyAlignment="1"/>
    <xf numFmtId="0" fontId="10" fillId="3" borderId="0" xfId="0" applyFont="1" applyFill="1" applyAlignment="1">
      <alignment horizontal="center" vertical="center"/>
    </xf>
    <xf numFmtId="1" fontId="19" fillId="3" borderId="0" xfId="0" applyNumberFormat="1" applyFont="1" applyFill="1"/>
    <xf numFmtId="1" fontId="0" fillId="3" borderId="0" xfId="0" applyNumberFormat="1" applyFill="1"/>
    <xf numFmtId="0" fontId="8" fillId="3" borderId="3" xfId="0" applyFont="1" applyFill="1" applyBorder="1" applyAlignment="1">
      <alignment horizontal="center" vertical="center"/>
    </xf>
    <xf numFmtId="0" fontId="5" fillId="3" borderId="3" xfId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10" xfId="0" applyFont="1" applyFill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5" fillId="3" borderId="1" xfId="1" applyFont="1" applyFill="1" applyBorder="1" applyAlignment="1"/>
    <xf numFmtId="0" fontId="5" fillId="3" borderId="1" xfId="1" applyFont="1" applyFill="1" applyBorder="1" applyAlignment="1">
      <alignment horizontal="left" wrapText="1"/>
    </xf>
    <xf numFmtId="0" fontId="8" fillId="3" borderId="4" xfId="0" applyFont="1" applyFill="1" applyBorder="1"/>
    <xf numFmtId="0" fontId="8" fillId="3" borderId="10" xfId="0" applyFont="1" applyFill="1" applyBorder="1"/>
    <xf numFmtId="0" fontId="5" fillId="3" borderId="4" xfId="1" applyFont="1" applyFill="1" applyBorder="1" applyAlignment="1">
      <alignment horizontal="right"/>
    </xf>
    <xf numFmtId="0" fontId="1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wrapText="1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0" fillId="0" borderId="8" xfId="0" applyBorder="1" applyAlignment="1"/>
    <xf numFmtId="0" fontId="9" fillId="2" borderId="2" xfId="0" applyFont="1" applyFill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5" fillId="3" borderId="9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0" fillId="3" borderId="0" xfId="0" applyFill="1" applyAlignment="1"/>
    <xf numFmtId="0" fontId="15" fillId="3" borderId="0" xfId="0" applyFont="1" applyFill="1" applyAlignment="1">
      <alignment horizontal="center"/>
    </xf>
    <xf numFmtId="0" fontId="5" fillId="3" borderId="5" xfId="1" applyFont="1" applyFill="1" applyBorder="1" applyAlignment="1"/>
    <xf numFmtId="0" fontId="0" fillId="3" borderId="5" xfId="0" applyFill="1" applyBorder="1" applyAlignment="1"/>
    <xf numFmtId="0" fontId="0" fillId="3" borderId="6" xfId="0" applyFill="1" applyBorder="1" applyAlignment="1"/>
    <xf numFmtId="0" fontId="18" fillId="4" borderId="0" xfId="0" applyFont="1" applyFill="1" applyAlignment="1">
      <alignment wrapText="1"/>
    </xf>
    <xf numFmtId="0" fontId="23" fillId="0" borderId="0" xfId="0" applyFont="1" applyAlignment="1">
      <alignment horizontal="center"/>
    </xf>
    <xf numFmtId="0" fontId="24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18"/>
  <sheetViews>
    <sheetView showZeros="0" tabSelected="1" topLeftCell="A10" zoomScale="62" zoomScaleNormal="62" zoomScaleSheetLayoutView="89" workbookViewId="0">
      <pane xSplit="1" ySplit="7" topLeftCell="B367" activePane="bottomRight" state="frozen"/>
      <selection activeCell="A10" sqref="A10"/>
      <selection pane="topRight" activeCell="B10" sqref="B10"/>
      <selection pane="bottomLeft" activeCell="A17" sqref="A17"/>
      <selection pane="bottomRight" activeCell="A380" sqref="A380"/>
    </sheetView>
  </sheetViews>
  <sheetFormatPr defaultRowHeight="15.75" x14ac:dyDescent="0.25"/>
  <cols>
    <col min="1" max="1" width="7.7109375" style="11" customWidth="1"/>
    <col min="2" max="2" width="90.85546875" customWidth="1"/>
    <col min="3" max="3" width="8" customWidth="1"/>
    <col min="4" max="4" width="6.85546875" customWidth="1"/>
    <col min="5" max="5" width="6.7109375" customWidth="1"/>
    <col min="6" max="6" width="6.5703125" customWidth="1"/>
    <col min="7" max="7" width="6.28515625" customWidth="1"/>
    <col min="8" max="8" width="6" customWidth="1"/>
    <col min="9" max="9" width="9.28515625" customWidth="1"/>
    <col min="10" max="10" width="6.140625" customWidth="1"/>
    <col min="11" max="11" width="8.5703125" customWidth="1"/>
    <col min="12" max="12" width="6.85546875" customWidth="1"/>
    <col min="13" max="13" width="5.42578125" customWidth="1"/>
    <col min="14" max="14" width="6.85546875" customWidth="1"/>
    <col min="15" max="15" width="6.7109375" customWidth="1"/>
    <col min="16" max="16" width="6.42578125" customWidth="1"/>
    <col min="17" max="18" width="5.85546875" customWidth="1"/>
    <col min="19" max="19" width="5.5703125" customWidth="1"/>
    <col min="20" max="20" width="5.7109375" customWidth="1"/>
    <col min="21" max="21" width="7.85546875" customWidth="1"/>
    <col min="22" max="22" width="10" customWidth="1"/>
    <col min="23" max="23" width="7.140625" customWidth="1"/>
    <col min="24" max="24" width="7.85546875" customWidth="1"/>
  </cols>
  <sheetData>
    <row r="1" spans="1:24" s="27" customFormat="1" ht="24" customHeight="1" x14ac:dyDescent="0.3">
      <c r="A1" s="37"/>
      <c r="J1" s="38"/>
      <c r="K1" s="38"/>
      <c r="L1" s="25" t="s">
        <v>50</v>
      </c>
      <c r="M1" s="26"/>
    </row>
    <row r="2" spans="1:24" s="4" customFormat="1" ht="19.5" customHeight="1" x14ac:dyDescent="0.3">
      <c r="A2" s="12"/>
      <c r="B2" s="3"/>
      <c r="C2" s="3"/>
      <c r="D2" s="3"/>
      <c r="E2" s="3"/>
      <c r="F2" s="3"/>
      <c r="G2" s="3"/>
      <c r="H2" s="3"/>
      <c r="J2" s="7"/>
      <c r="K2" s="7"/>
      <c r="L2" s="25" t="s">
        <v>51</v>
      </c>
      <c r="M2" s="26"/>
      <c r="N2" s="26"/>
      <c r="O2" s="26"/>
      <c r="Q2" s="26"/>
      <c r="R2" s="26"/>
      <c r="S2" s="27"/>
      <c r="T2" s="27"/>
      <c r="U2" s="27"/>
    </row>
    <row r="3" spans="1:24" s="4" customFormat="1" ht="21" customHeight="1" x14ac:dyDescent="0.3">
      <c r="A3" s="12"/>
      <c r="B3" s="3"/>
      <c r="C3" s="3"/>
      <c r="D3" s="3"/>
      <c r="E3" s="3"/>
      <c r="F3" s="3"/>
      <c r="G3" s="3"/>
      <c r="H3" s="3"/>
      <c r="J3" s="7"/>
      <c r="K3" s="7"/>
      <c r="L3" s="25" t="s">
        <v>52</v>
      </c>
      <c r="M3" s="26"/>
      <c r="N3" s="26"/>
      <c r="O3" s="26"/>
      <c r="P3" s="26"/>
      <c r="Q3" s="27"/>
      <c r="R3" s="27"/>
      <c r="S3" s="27"/>
      <c r="T3" s="27"/>
      <c r="U3" s="27"/>
    </row>
    <row r="4" spans="1:24" s="4" customFormat="1" ht="22.5" customHeight="1" x14ac:dyDescent="0.3">
      <c r="A4" s="12"/>
      <c r="B4" s="3"/>
      <c r="D4" s="18"/>
      <c r="E4" s="18"/>
      <c r="F4" s="18"/>
      <c r="G4" s="18"/>
      <c r="H4" s="18"/>
      <c r="I4" s="18"/>
      <c r="J4" s="18"/>
      <c r="K4" s="18"/>
      <c r="L4" s="25" t="s">
        <v>574</v>
      </c>
      <c r="M4" s="26"/>
      <c r="N4" s="26"/>
      <c r="O4" s="26"/>
      <c r="P4" s="26"/>
      <c r="Q4" s="26"/>
      <c r="R4" s="26"/>
      <c r="S4" s="26"/>
      <c r="T4" s="26"/>
      <c r="U4" s="26"/>
    </row>
    <row r="5" spans="1:24" s="4" customFormat="1" ht="22.5" customHeight="1" x14ac:dyDescent="0.3">
      <c r="A5" s="12"/>
      <c r="B5" s="3"/>
      <c r="C5" s="17"/>
      <c r="D5" s="17"/>
      <c r="E5" s="17"/>
      <c r="F5" s="17"/>
      <c r="G5" s="17"/>
      <c r="H5" s="17"/>
      <c r="I5" s="17"/>
      <c r="J5" s="17"/>
      <c r="K5" s="17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4" s="4" customFormat="1" ht="22.5" customHeight="1" x14ac:dyDescent="0.3">
      <c r="A6" s="12"/>
      <c r="B6" s="3"/>
      <c r="C6" s="17"/>
      <c r="D6" s="17"/>
      <c r="E6" s="17"/>
      <c r="F6" s="17"/>
      <c r="G6" s="17"/>
      <c r="H6" s="17"/>
      <c r="I6" s="17"/>
      <c r="J6" s="17"/>
      <c r="K6" s="17"/>
      <c r="L6" s="20"/>
      <c r="M6" s="17"/>
      <c r="N6" s="17"/>
      <c r="O6" s="17"/>
      <c r="P6" s="17"/>
      <c r="Q6" s="17"/>
      <c r="R6" s="17"/>
      <c r="S6" s="17"/>
      <c r="T6" s="17"/>
      <c r="U6" s="17"/>
    </row>
    <row r="7" spans="1:24" s="9" customFormat="1" ht="19.5" customHeight="1" x14ac:dyDescent="0.3">
      <c r="A7" s="12"/>
      <c r="B7" s="3"/>
      <c r="C7" s="17"/>
      <c r="D7" s="17"/>
      <c r="E7" s="17"/>
      <c r="F7" s="17"/>
      <c r="G7" s="17"/>
      <c r="H7" s="17"/>
      <c r="I7" s="17"/>
      <c r="J7" s="17"/>
      <c r="K7" s="17"/>
      <c r="L7" s="20"/>
      <c r="M7" s="17"/>
      <c r="N7" s="17"/>
      <c r="O7" s="17"/>
      <c r="P7" s="17"/>
      <c r="Q7" s="17"/>
      <c r="R7" s="17"/>
      <c r="S7" s="17"/>
      <c r="T7" s="17"/>
      <c r="U7" s="17"/>
    </row>
    <row r="8" spans="1:24" s="4" customFormat="1" ht="225" customHeight="1" x14ac:dyDescent="0.3">
      <c r="A8" s="12"/>
      <c r="B8" s="3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7"/>
      <c r="O8" s="17"/>
      <c r="P8" s="17"/>
      <c r="Q8" s="17"/>
      <c r="R8" s="17"/>
      <c r="S8" s="17"/>
      <c r="T8" s="39"/>
      <c r="U8" s="17"/>
    </row>
    <row r="9" spans="1:24" s="4" customFormat="1" ht="18.75" x14ac:dyDescent="0.3">
      <c r="A9" s="12"/>
      <c r="B9" s="3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4" s="4" customFormat="1" ht="22.15" customHeight="1" x14ac:dyDescent="0.3">
      <c r="A10" s="137" t="s">
        <v>29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35"/>
    </row>
    <row r="11" spans="1:24" s="4" customFormat="1" ht="20.25" customHeight="1" x14ac:dyDescent="0.3">
      <c r="A11" s="138" t="s">
        <v>115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36"/>
    </row>
    <row r="12" spans="1:24" s="4" customFormat="1" ht="20.25" customHeight="1" x14ac:dyDescent="0.3">
      <c r="A12" s="138" t="s">
        <v>116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36"/>
    </row>
    <row r="13" spans="1:24" s="4" customFormat="1" ht="21" customHeight="1" x14ac:dyDescent="0.3">
      <c r="A13" s="1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4" s="2" customFormat="1" ht="18.75" customHeight="1" x14ac:dyDescent="0.3">
      <c r="A14" s="130" t="s">
        <v>36</v>
      </c>
      <c r="B14" s="134" t="s">
        <v>28</v>
      </c>
      <c r="C14" s="133" t="s">
        <v>0</v>
      </c>
      <c r="D14" s="133"/>
      <c r="E14" s="133"/>
      <c r="F14" s="133"/>
      <c r="G14" s="133" t="s">
        <v>1</v>
      </c>
      <c r="H14" s="133"/>
      <c r="I14" s="133" t="s">
        <v>27</v>
      </c>
      <c r="J14" s="133"/>
      <c r="K14" s="135" t="s">
        <v>2</v>
      </c>
      <c r="L14" s="136"/>
      <c r="M14" s="133" t="s">
        <v>3</v>
      </c>
      <c r="N14" s="133"/>
      <c r="O14" s="133" t="s">
        <v>58</v>
      </c>
      <c r="P14" s="133"/>
      <c r="Q14" s="142" t="s">
        <v>4</v>
      </c>
      <c r="R14" s="143"/>
      <c r="S14" s="133" t="s">
        <v>45</v>
      </c>
      <c r="T14" s="133"/>
      <c r="U14" s="133" t="s">
        <v>5</v>
      </c>
      <c r="V14" s="133"/>
      <c r="W14" s="133" t="s">
        <v>6</v>
      </c>
      <c r="X14" s="133"/>
    </row>
    <row r="15" spans="1:24" s="10" customFormat="1" ht="15.75" customHeight="1" x14ac:dyDescent="0.25">
      <c r="A15" s="130"/>
      <c r="B15" s="134"/>
      <c r="C15" s="134" t="s">
        <v>26</v>
      </c>
      <c r="D15" s="134"/>
      <c r="E15" s="134" t="s">
        <v>7</v>
      </c>
      <c r="F15" s="134"/>
      <c r="G15" s="131" t="s">
        <v>8</v>
      </c>
      <c r="H15" s="131" t="s">
        <v>40</v>
      </c>
      <c r="I15" s="131" t="s">
        <v>8</v>
      </c>
      <c r="J15" s="131" t="s">
        <v>40</v>
      </c>
      <c r="K15" s="131" t="s">
        <v>8</v>
      </c>
      <c r="L15" s="131" t="s">
        <v>40</v>
      </c>
      <c r="M15" s="131" t="s">
        <v>8</v>
      </c>
      <c r="N15" s="131" t="s">
        <v>40</v>
      </c>
      <c r="O15" s="131" t="s">
        <v>8</v>
      </c>
      <c r="P15" s="131" t="s">
        <v>40</v>
      </c>
      <c r="Q15" s="131" t="s">
        <v>8</v>
      </c>
      <c r="R15" s="131" t="s">
        <v>40</v>
      </c>
      <c r="S15" s="131" t="s">
        <v>8</v>
      </c>
      <c r="T15" s="131" t="s">
        <v>40</v>
      </c>
      <c r="U15" s="131" t="s">
        <v>8</v>
      </c>
      <c r="V15" s="131" t="s">
        <v>40</v>
      </c>
      <c r="W15" s="131" t="s">
        <v>8</v>
      </c>
      <c r="X15" s="131" t="s">
        <v>40</v>
      </c>
    </row>
    <row r="16" spans="1:24" s="6" customFormat="1" ht="106.5" customHeight="1" x14ac:dyDescent="0.25">
      <c r="A16" s="130"/>
      <c r="B16" s="134"/>
      <c r="C16" s="55" t="s">
        <v>8</v>
      </c>
      <c r="D16" s="55" t="s">
        <v>40</v>
      </c>
      <c r="E16" s="55" t="s">
        <v>8</v>
      </c>
      <c r="F16" s="55" t="s">
        <v>40</v>
      </c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</row>
    <row r="17" spans="1:24" s="6" customFormat="1" x14ac:dyDescent="0.25">
      <c r="A17" s="16">
        <v>1</v>
      </c>
      <c r="B17" s="15">
        <v>2</v>
      </c>
      <c r="C17" s="15">
        <v>3</v>
      </c>
      <c r="D17" s="15">
        <v>4</v>
      </c>
      <c r="E17" s="15">
        <v>5</v>
      </c>
      <c r="F17" s="15">
        <v>6</v>
      </c>
      <c r="G17" s="14">
        <v>7</v>
      </c>
      <c r="H17" s="14">
        <v>8</v>
      </c>
      <c r="I17" s="14">
        <v>9</v>
      </c>
      <c r="J17" s="14">
        <v>10</v>
      </c>
      <c r="K17" s="14">
        <v>11</v>
      </c>
      <c r="L17" s="14">
        <v>12</v>
      </c>
      <c r="M17" s="14">
        <v>13</v>
      </c>
      <c r="N17" s="14">
        <v>14</v>
      </c>
      <c r="O17" s="14">
        <v>15</v>
      </c>
      <c r="P17" s="14">
        <v>16</v>
      </c>
      <c r="Q17" s="15">
        <v>17</v>
      </c>
      <c r="R17" s="54">
        <v>18</v>
      </c>
      <c r="S17" s="34">
        <v>19</v>
      </c>
      <c r="T17" s="15">
        <v>20</v>
      </c>
      <c r="U17" s="14">
        <v>21</v>
      </c>
      <c r="V17" s="14">
        <v>22</v>
      </c>
      <c r="W17" s="14">
        <v>23</v>
      </c>
      <c r="X17" s="14">
        <v>24</v>
      </c>
    </row>
    <row r="18" spans="1:24" s="52" customFormat="1" ht="27" customHeight="1" x14ac:dyDescent="0.25">
      <c r="A18" s="139" t="s">
        <v>9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1"/>
      <c r="V18" s="141"/>
      <c r="W18" s="141"/>
      <c r="X18" s="141"/>
    </row>
    <row r="19" spans="1:24" s="21" customFormat="1" ht="18.75" x14ac:dyDescent="0.3">
      <c r="A19" s="22">
        <v>1</v>
      </c>
      <c r="B19" s="23" t="s">
        <v>445</v>
      </c>
      <c r="C19" s="23"/>
      <c r="D19" s="23"/>
      <c r="E19" s="23"/>
      <c r="F19" s="23"/>
      <c r="G19" s="23"/>
      <c r="H19" s="23"/>
      <c r="I19" s="23">
        <v>9</v>
      </c>
      <c r="J19" s="23"/>
      <c r="K19" s="24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74"/>
      <c r="W19" s="74"/>
      <c r="X19" s="74"/>
    </row>
    <row r="20" spans="1:24" s="21" customFormat="1" ht="18.75" x14ac:dyDescent="0.3">
      <c r="A20" s="22">
        <f>A19+1</f>
        <v>2</v>
      </c>
      <c r="B20" s="23" t="s">
        <v>100</v>
      </c>
      <c r="C20" s="23"/>
      <c r="D20" s="23"/>
      <c r="E20" s="23">
        <v>10</v>
      </c>
      <c r="F20" s="23">
        <v>5</v>
      </c>
      <c r="G20" s="23"/>
      <c r="H20" s="23"/>
      <c r="I20" s="23">
        <v>77</v>
      </c>
      <c r="J20" s="23"/>
      <c r="K20" s="24">
        <v>106</v>
      </c>
      <c r="L20" s="23">
        <v>22</v>
      </c>
      <c r="M20" s="23"/>
      <c r="N20" s="23"/>
      <c r="O20" s="23"/>
      <c r="P20" s="23"/>
      <c r="Q20" s="23"/>
      <c r="R20" s="23"/>
      <c r="S20" s="23"/>
      <c r="T20" s="23"/>
      <c r="U20" s="23">
        <v>11</v>
      </c>
      <c r="V20" s="74"/>
      <c r="W20" s="74"/>
      <c r="X20" s="74"/>
    </row>
    <row r="21" spans="1:24" s="21" customFormat="1" ht="18.75" x14ac:dyDescent="0.3">
      <c r="A21" s="22">
        <f t="shared" ref="A21:A25" si="0">A20+1</f>
        <v>3</v>
      </c>
      <c r="B21" s="23" t="s">
        <v>101</v>
      </c>
      <c r="C21" s="23"/>
      <c r="D21" s="23"/>
      <c r="E21" s="23">
        <v>2</v>
      </c>
      <c r="F21" s="23"/>
      <c r="G21" s="23">
        <v>32</v>
      </c>
      <c r="H21" s="23">
        <v>12</v>
      </c>
      <c r="I21" s="23">
        <v>138</v>
      </c>
      <c r="J21" s="23"/>
      <c r="K21" s="24">
        <v>59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74"/>
      <c r="W21" s="74"/>
      <c r="X21" s="74"/>
    </row>
    <row r="22" spans="1:24" s="21" customFormat="1" ht="18.75" x14ac:dyDescent="0.3">
      <c r="A22" s="22">
        <f t="shared" si="0"/>
        <v>4</v>
      </c>
      <c r="B22" s="23" t="s">
        <v>102</v>
      </c>
      <c r="C22" s="23">
        <v>5</v>
      </c>
      <c r="D22" s="23"/>
      <c r="E22" s="23">
        <v>39</v>
      </c>
      <c r="F22" s="23"/>
      <c r="G22" s="23"/>
      <c r="H22" s="23"/>
      <c r="I22" s="23">
        <v>172</v>
      </c>
      <c r="J22" s="23"/>
      <c r="K22" s="24">
        <v>229</v>
      </c>
      <c r="L22" s="23">
        <v>20</v>
      </c>
      <c r="M22" s="23"/>
      <c r="N22" s="23"/>
      <c r="O22" s="23"/>
      <c r="P22" s="23"/>
      <c r="Q22" s="23"/>
      <c r="R22" s="23"/>
      <c r="S22" s="23"/>
      <c r="T22" s="23"/>
      <c r="U22" s="23"/>
      <c r="V22" s="74"/>
      <c r="W22" s="74"/>
      <c r="X22" s="74"/>
    </row>
    <row r="23" spans="1:24" s="21" customFormat="1" ht="18.75" x14ac:dyDescent="0.3">
      <c r="A23" s="22">
        <f t="shared" si="0"/>
        <v>5</v>
      </c>
      <c r="B23" s="23" t="s">
        <v>103</v>
      </c>
      <c r="C23" s="23"/>
      <c r="D23" s="23"/>
      <c r="E23" s="23"/>
      <c r="F23" s="23"/>
      <c r="G23" s="23"/>
      <c r="H23" s="23"/>
      <c r="I23" s="23">
        <v>69</v>
      </c>
      <c r="J23" s="23"/>
      <c r="K23" s="24">
        <v>31</v>
      </c>
      <c r="L23" s="23">
        <v>14</v>
      </c>
      <c r="M23" s="23"/>
      <c r="N23" s="23"/>
      <c r="O23" s="23"/>
      <c r="P23" s="23"/>
      <c r="Q23" s="23"/>
      <c r="R23" s="23"/>
      <c r="S23" s="23"/>
      <c r="T23" s="23"/>
      <c r="U23" s="23"/>
      <c r="V23" s="74"/>
      <c r="W23" s="74"/>
      <c r="X23" s="74"/>
    </row>
    <row r="24" spans="1:24" s="21" customFormat="1" ht="18.75" x14ac:dyDescent="0.3">
      <c r="A24" s="22">
        <f t="shared" si="0"/>
        <v>6</v>
      </c>
      <c r="B24" s="23" t="s">
        <v>104</v>
      </c>
      <c r="C24" s="23"/>
      <c r="D24" s="23"/>
      <c r="E24" s="23"/>
      <c r="F24" s="23"/>
      <c r="G24" s="23"/>
      <c r="H24" s="23"/>
      <c r="I24" s="23">
        <v>50</v>
      </c>
      <c r="J24" s="23"/>
      <c r="K24" s="24">
        <v>22</v>
      </c>
      <c r="L24" s="23"/>
      <c r="M24" s="23"/>
      <c r="N24" s="23"/>
      <c r="O24" s="23"/>
      <c r="P24" s="23"/>
      <c r="Q24" s="23"/>
      <c r="R24" s="23"/>
      <c r="S24" s="23">
        <v>5</v>
      </c>
      <c r="T24" s="23"/>
      <c r="U24" s="23">
        <v>10</v>
      </c>
      <c r="V24" s="74"/>
      <c r="W24" s="74"/>
      <c r="X24" s="74"/>
    </row>
    <row r="25" spans="1:24" s="21" customFormat="1" ht="18.75" x14ac:dyDescent="0.3">
      <c r="A25" s="22">
        <f t="shared" si="0"/>
        <v>7</v>
      </c>
      <c r="B25" s="23" t="s">
        <v>105</v>
      </c>
      <c r="C25" s="23"/>
      <c r="D25" s="23"/>
      <c r="E25" s="23"/>
      <c r="F25" s="23"/>
      <c r="G25" s="23"/>
      <c r="H25" s="23"/>
      <c r="I25" s="23">
        <v>126</v>
      </c>
      <c r="J25" s="23"/>
      <c r="K25" s="24">
        <v>97</v>
      </c>
      <c r="L25" s="23">
        <v>7</v>
      </c>
      <c r="M25" s="23"/>
      <c r="N25" s="23"/>
      <c r="O25" s="23"/>
      <c r="P25" s="23"/>
      <c r="Q25" s="23"/>
      <c r="R25" s="23"/>
      <c r="S25" s="23"/>
      <c r="T25" s="23"/>
      <c r="U25" s="23"/>
      <c r="V25" s="74"/>
      <c r="W25" s="74"/>
      <c r="X25" s="74"/>
    </row>
    <row r="26" spans="1:24" s="21" customFormat="1" ht="18.75" x14ac:dyDescent="0.3">
      <c r="A26" s="22"/>
      <c r="B26" s="23" t="s">
        <v>120</v>
      </c>
      <c r="C26" s="23">
        <f>SUM(C19:C25)</f>
        <v>5</v>
      </c>
      <c r="D26" s="23">
        <f t="shared" ref="D26:X26" si="1">SUM(D19:D25)</f>
        <v>0</v>
      </c>
      <c r="E26" s="23">
        <f t="shared" si="1"/>
        <v>51</v>
      </c>
      <c r="F26" s="23">
        <f t="shared" si="1"/>
        <v>5</v>
      </c>
      <c r="G26" s="23">
        <f t="shared" si="1"/>
        <v>32</v>
      </c>
      <c r="H26" s="23">
        <f t="shared" si="1"/>
        <v>12</v>
      </c>
      <c r="I26" s="23">
        <f t="shared" si="1"/>
        <v>641</v>
      </c>
      <c r="J26" s="23">
        <f t="shared" si="1"/>
        <v>0</v>
      </c>
      <c r="K26" s="23">
        <f t="shared" si="1"/>
        <v>544</v>
      </c>
      <c r="L26" s="23">
        <f t="shared" si="1"/>
        <v>63</v>
      </c>
      <c r="M26" s="23">
        <f t="shared" si="1"/>
        <v>0</v>
      </c>
      <c r="N26" s="23">
        <f t="shared" si="1"/>
        <v>0</v>
      </c>
      <c r="O26" s="23">
        <f t="shared" si="1"/>
        <v>0</v>
      </c>
      <c r="P26" s="23">
        <f t="shared" si="1"/>
        <v>0</v>
      </c>
      <c r="Q26" s="23">
        <f t="shared" si="1"/>
        <v>0</v>
      </c>
      <c r="R26" s="23">
        <f t="shared" si="1"/>
        <v>0</v>
      </c>
      <c r="S26" s="23">
        <f t="shared" si="1"/>
        <v>5</v>
      </c>
      <c r="T26" s="23">
        <f t="shared" si="1"/>
        <v>0</v>
      </c>
      <c r="U26" s="23">
        <f t="shared" si="1"/>
        <v>21</v>
      </c>
      <c r="V26" s="23">
        <f t="shared" si="1"/>
        <v>0</v>
      </c>
      <c r="W26" s="23">
        <f t="shared" si="1"/>
        <v>0</v>
      </c>
      <c r="X26" s="23">
        <f t="shared" si="1"/>
        <v>0</v>
      </c>
    </row>
    <row r="27" spans="1:24" s="21" customFormat="1" ht="18.75" x14ac:dyDescent="0.3">
      <c r="A27" s="22">
        <f>7+1</f>
        <v>8</v>
      </c>
      <c r="B27" s="23" t="s">
        <v>446</v>
      </c>
      <c r="C27" s="23"/>
      <c r="D27" s="23"/>
      <c r="E27" s="23"/>
      <c r="F27" s="23"/>
      <c r="G27" s="23"/>
      <c r="H27" s="23"/>
      <c r="I27" s="23">
        <v>10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74"/>
      <c r="W27" s="74"/>
      <c r="X27" s="74"/>
    </row>
    <row r="28" spans="1:24" s="21" customFormat="1" ht="18.75" x14ac:dyDescent="0.3">
      <c r="A28" s="22">
        <f>A27+1</f>
        <v>9</v>
      </c>
      <c r="B28" s="23" t="s">
        <v>455</v>
      </c>
      <c r="C28" s="23"/>
      <c r="D28" s="23"/>
      <c r="E28" s="23"/>
      <c r="F28" s="23"/>
      <c r="G28" s="23"/>
      <c r="H28" s="23"/>
      <c r="I28" s="23">
        <v>6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74"/>
      <c r="W28" s="74"/>
      <c r="X28" s="74"/>
    </row>
    <row r="29" spans="1:24" s="21" customFormat="1" ht="18.75" x14ac:dyDescent="0.3">
      <c r="A29" s="22">
        <f t="shared" ref="A29:A37" si="2">A28+1</f>
        <v>10</v>
      </c>
      <c r="B29" s="23" t="s">
        <v>447</v>
      </c>
      <c r="C29" s="23"/>
      <c r="D29" s="23"/>
      <c r="E29" s="23"/>
      <c r="F29" s="23"/>
      <c r="G29" s="23"/>
      <c r="H29" s="23"/>
      <c r="I29" s="23">
        <v>15</v>
      </c>
      <c r="J29" s="23"/>
      <c r="K29" s="23">
        <v>5</v>
      </c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74"/>
      <c r="W29" s="74"/>
      <c r="X29" s="74"/>
    </row>
    <row r="30" spans="1:24" s="21" customFormat="1" ht="18.75" x14ac:dyDescent="0.3">
      <c r="A30" s="22">
        <f t="shared" si="2"/>
        <v>11</v>
      </c>
      <c r="B30" s="23" t="s">
        <v>448</v>
      </c>
      <c r="C30" s="23"/>
      <c r="D30" s="23"/>
      <c r="E30" s="23"/>
      <c r="F30" s="23"/>
      <c r="G30" s="23"/>
      <c r="H30" s="23"/>
      <c r="I30" s="23">
        <v>10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74"/>
      <c r="W30" s="74"/>
      <c r="X30" s="74"/>
    </row>
    <row r="31" spans="1:24" s="21" customFormat="1" ht="18.75" x14ac:dyDescent="0.3">
      <c r="A31" s="22">
        <f t="shared" si="2"/>
        <v>12</v>
      </c>
      <c r="B31" s="23" t="s">
        <v>449</v>
      </c>
      <c r="C31" s="23"/>
      <c r="D31" s="23"/>
      <c r="E31" s="23"/>
      <c r="F31" s="23"/>
      <c r="G31" s="23"/>
      <c r="H31" s="23"/>
      <c r="I31" s="23">
        <v>11</v>
      </c>
      <c r="J31" s="23"/>
      <c r="K31" s="24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74"/>
      <c r="W31" s="74"/>
      <c r="X31" s="74"/>
    </row>
    <row r="32" spans="1:24" s="21" customFormat="1" ht="18.75" x14ac:dyDescent="0.3">
      <c r="A32" s="22">
        <f t="shared" si="2"/>
        <v>13</v>
      </c>
      <c r="B32" s="23" t="s">
        <v>456</v>
      </c>
      <c r="C32" s="23"/>
      <c r="D32" s="23"/>
      <c r="E32" s="23"/>
      <c r="F32" s="23"/>
      <c r="G32" s="23"/>
      <c r="H32" s="23"/>
      <c r="I32" s="23">
        <v>4</v>
      </c>
      <c r="J32" s="23"/>
      <c r="K32" s="24">
        <v>3</v>
      </c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74"/>
      <c r="W32" s="74"/>
      <c r="X32" s="74"/>
    </row>
    <row r="33" spans="1:24" s="21" customFormat="1" ht="18.75" x14ac:dyDescent="0.3">
      <c r="A33" s="22">
        <f t="shared" si="2"/>
        <v>14</v>
      </c>
      <c r="B33" s="23" t="s">
        <v>450</v>
      </c>
      <c r="C33" s="23"/>
      <c r="D33" s="23"/>
      <c r="E33" s="23"/>
      <c r="F33" s="23"/>
      <c r="G33" s="23"/>
      <c r="H33" s="23"/>
      <c r="I33" s="23">
        <v>8</v>
      </c>
      <c r="J33" s="23"/>
      <c r="K33" s="24">
        <v>9</v>
      </c>
      <c r="L33" s="23"/>
      <c r="M33" s="23"/>
      <c r="N33" s="23"/>
      <c r="O33" s="23"/>
      <c r="P33" s="23"/>
      <c r="Q33" s="23">
        <v>10</v>
      </c>
      <c r="R33" s="23"/>
      <c r="S33" s="23"/>
      <c r="T33" s="23"/>
      <c r="U33" s="23"/>
      <c r="V33" s="74"/>
      <c r="W33" s="74"/>
      <c r="X33" s="74"/>
    </row>
    <row r="34" spans="1:24" s="21" customFormat="1" ht="20.25" customHeight="1" x14ac:dyDescent="0.3">
      <c r="A34" s="22">
        <f t="shared" si="2"/>
        <v>15</v>
      </c>
      <c r="B34" s="23" t="s">
        <v>451</v>
      </c>
      <c r="C34" s="23"/>
      <c r="D34" s="23"/>
      <c r="E34" s="23"/>
      <c r="F34" s="23"/>
      <c r="G34" s="23"/>
      <c r="H34" s="23"/>
      <c r="I34" s="23">
        <v>7</v>
      </c>
      <c r="J34" s="23"/>
      <c r="K34" s="24">
        <v>4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74"/>
      <c r="W34" s="74"/>
      <c r="X34" s="74"/>
    </row>
    <row r="35" spans="1:24" s="21" customFormat="1" ht="18.75" customHeight="1" x14ac:dyDescent="0.3">
      <c r="A35" s="22">
        <f t="shared" si="2"/>
        <v>16</v>
      </c>
      <c r="B35" s="23" t="s">
        <v>452</v>
      </c>
      <c r="C35" s="23"/>
      <c r="D35" s="23"/>
      <c r="E35" s="23"/>
      <c r="F35" s="23"/>
      <c r="G35" s="23"/>
      <c r="H35" s="23"/>
      <c r="I35" s="23">
        <v>8</v>
      </c>
      <c r="J35" s="23"/>
      <c r="K35" s="24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74"/>
      <c r="W35" s="74"/>
      <c r="X35" s="74"/>
    </row>
    <row r="36" spans="1:24" s="21" customFormat="1" ht="18.75" x14ac:dyDescent="0.3">
      <c r="A36" s="22">
        <f t="shared" si="2"/>
        <v>17</v>
      </c>
      <c r="B36" s="23" t="s">
        <v>453</v>
      </c>
      <c r="C36" s="23"/>
      <c r="D36" s="23"/>
      <c r="E36" s="23"/>
      <c r="F36" s="23"/>
      <c r="G36" s="23"/>
      <c r="H36" s="23"/>
      <c r="I36" s="23">
        <v>5</v>
      </c>
      <c r="J36" s="23"/>
      <c r="K36" s="24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74"/>
      <c r="W36" s="74"/>
      <c r="X36" s="74"/>
    </row>
    <row r="37" spans="1:24" s="21" customFormat="1" ht="18.75" x14ac:dyDescent="0.3">
      <c r="A37" s="22">
        <f t="shared" si="2"/>
        <v>18</v>
      </c>
      <c r="B37" s="23" t="s">
        <v>454</v>
      </c>
      <c r="C37" s="23"/>
      <c r="D37" s="23"/>
      <c r="E37" s="23"/>
      <c r="F37" s="23"/>
      <c r="G37" s="23"/>
      <c r="H37" s="23"/>
      <c r="I37" s="23"/>
      <c r="J37" s="23"/>
      <c r="K37" s="24">
        <v>4</v>
      </c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74"/>
      <c r="W37" s="74"/>
      <c r="X37" s="74"/>
    </row>
    <row r="38" spans="1:24" s="21" customFormat="1" ht="18.75" x14ac:dyDescent="0.3">
      <c r="A38" s="22"/>
      <c r="B38" s="23" t="s">
        <v>251</v>
      </c>
      <c r="C38" s="23">
        <f>SUM(C27:C37)</f>
        <v>0</v>
      </c>
      <c r="D38" s="23">
        <f t="shared" ref="D38:X38" si="3">SUM(D27:D37)</f>
        <v>0</v>
      </c>
      <c r="E38" s="23">
        <f t="shared" si="3"/>
        <v>0</v>
      </c>
      <c r="F38" s="23">
        <f t="shared" si="3"/>
        <v>0</v>
      </c>
      <c r="G38" s="23">
        <f t="shared" si="3"/>
        <v>0</v>
      </c>
      <c r="H38" s="23">
        <f t="shared" si="3"/>
        <v>0</v>
      </c>
      <c r="I38" s="23">
        <f t="shared" si="3"/>
        <v>84</v>
      </c>
      <c r="J38" s="23">
        <f t="shared" si="3"/>
        <v>0</v>
      </c>
      <c r="K38" s="23">
        <f t="shared" si="3"/>
        <v>25</v>
      </c>
      <c r="L38" s="23">
        <f t="shared" si="3"/>
        <v>0</v>
      </c>
      <c r="M38" s="23">
        <f t="shared" si="3"/>
        <v>0</v>
      </c>
      <c r="N38" s="23">
        <f t="shared" si="3"/>
        <v>0</v>
      </c>
      <c r="O38" s="23">
        <f t="shared" si="3"/>
        <v>0</v>
      </c>
      <c r="P38" s="23">
        <f t="shared" si="3"/>
        <v>0</v>
      </c>
      <c r="Q38" s="23">
        <f t="shared" si="3"/>
        <v>10</v>
      </c>
      <c r="R38" s="23">
        <f t="shared" si="3"/>
        <v>0</v>
      </c>
      <c r="S38" s="23">
        <f t="shared" si="3"/>
        <v>0</v>
      </c>
      <c r="T38" s="23">
        <f t="shared" si="3"/>
        <v>0</v>
      </c>
      <c r="U38" s="23">
        <f t="shared" si="3"/>
        <v>0</v>
      </c>
      <c r="V38" s="23">
        <f t="shared" si="3"/>
        <v>0</v>
      </c>
      <c r="W38" s="23">
        <f t="shared" si="3"/>
        <v>0</v>
      </c>
      <c r="X38" s="23">
        <f t="shared" si="3"/>
        <v>0</v>
      </c>
    </row>
    <row r="39" spans="1:24" s="21" customFormat="1" ht="37.5" x14ac:dyDescent="0.3">
      <c r="A39" s="22">
        <v>19</v>
      </c>
      <c r="B39" s="96" t="s">
        <v>457</v>
      </c>
      <c r="C39" s="23"/>
      <c r="D39" s="23"/>
      <c r="E39" s="23"/>
      <c r="F39" s="23"/>
      <c r="G39" s="23"/>
      <c r="H39" s="23"/>
      <c r="I39" s="23">
        <v>13</v>
      </c>
      <c r="J39" s="23"/>
      <c r="K39" s="23">
        <v>18</v>
      </c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74"/>
      <c r="W39" s="74"/>
      <c r="X39" s="74"/>
    </row>
    <row r="40" spans="1:24" s="21" customFormat="1" ht="18.75" x14ac:dyDescent="0.3">
      <c r="A40" s="22"/>
      <c r="B40" s="23" t="s">
        <v>130</v>
      </c>
      <c r="C40" s="23">
        <f>C39</f>
        <v>0</v>
      </c>
      <c r="D40" s="23">
        <f t="shared" ref="D40:X40" si="4">D39</f>
        <v>0</v>
      </c>
      <c r="E40" s="23">
        <f t="shared" si="4"/>
        <v>0</v>
      </c>
      <c r="F40" s="23">
        <f t="shared" si="4"/>
        <v>0</v>
      </c>
      <c r="G40" s="23">
        <f t="shared" si="4"/>
        <v>0</v>
      </c>
      <c r="H40" s="23">
        <f t="shared" si="4"/>
        <v>0</v>
      </c>
      <c r="I40" s="23">
        <f t="shared" si="4"/>
        <v>13</v>
      </c>
      <c r="J40" s="23">
        <f t="shared" si="4"/>
        <v>0</v>
      </c>
      <c r="K40" s="23">
        <f t="shared" si="4"/>
        <v>18</v>
      </c>
      <c r="L40" s="23">
        <f t="shared" si="4"/>
        <v>0</v>
      </c>
      <c r="M40" s="23">
        <f t="shared" si="4"/>
        <v>0</v>
      </c>
      <c r="N40" s="23">
        <f t="shared" si="4"/>
        <v>0</v>
      </c>
      <c r="O40" s="23">
        <f t="shared" si="4"/>
        <v>0</v>
      </c>
      <c r="P40" s="23">
        <f t="shared" si="4"/>
        <v>0</v>
      </c>
      <c r="Q40" s="23">
        <f t="shared" si="4"/>
        <v>0</v>
      </c>
      <c r="R40" s="23">
        <f t="shared" si="4"/>
        <v>0</v>
      </c>
      <c r="S40" s="23">
        <f t="shared" si="4"/>
        <v>0</v>
      </c>
      <c r="T40" s="23">
        <f t="shared" si="4"/>
        <v>0</v>
      </c>
      <c r="U40" s="23">
        <f t="shared" si="4"/>
        <v>0</v>
      </c>
      <c r="V40" s="23">
        <f t="shared" si="4"/>
        <v>0</v>
      </c>
      <c r="W40" s="23">
        <f t="shared" si="4"/>
        <v>0</v>
      </c>
      <c r="X40" s="23">
        <f t="shared" si="4"/>
        <v>0</v>
      </c>
    </row>
    <row r="41" spans="1:24" s="21" customFormat="1" ht="37.5" x14ac:dyDescent="0.3">
      <c r="A41" s="22">
        <v>20</v>
      </c>
      <c r="B41" s="96" t="s">
        <v>462</v>
      </c>
      <c r="C41" s="23"/>
      <c r="D41" s="23"/>
      <c r="E41" s="23"/>
      <c r="F41" s="23"/>
      <c r="G41" s="23"/>
      <c r="H41" s="23"/>
      <c r="I41" s="23">
        <v>36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spans="1:24" s="21" customFormat="1" ht="40.5" customHeight="1" x14ac:dyDescent="0.3">
      <c r="A42" s="22">
        <v>21</v>
      </c>
      <c r="B42" s="96" t="s">
        <v>458</v>
      </c>
      <c r="C42" s="23">
        <v>7</v>
      </c>
      <c r="D42" s="23">
        <v>7</v>
      </c>
      <c r="E42" s="23">
        <v>10</v>
      </c>
      <c r="F42" s="23"/>
      <c r="G42" s="23">
        <v>4</v>
      </c>
      <c r="H42" s="23"/>
      <c r="I42" s="23">
        <v>62</v>
      </c>
      <c r="J42" s="23"/>
      <c r="K42" s="24">
        <v>23</v>
      </c>
      <c r="L42" s="23"/>
      <c r="M42" s="23">
        <v>2</v>
      </c>
      <c r="N42" s="23"/>
      <c r="O42" s="23"/>
      <c r="P42" s="23"/>
      <c r="Q42" s="23"/>
      <c r="R42" s="23"/>
      <c r="S42" s="23"/>
      <c r="T42" s="23"/>
      <c r="U42" s="23"/>
      <c r="V42" s="74"/>
      <c r="W42" s="74"/>
      <c r="X42" s="74"/>
    </row>
    <row r="43" spans="1:24" s="21" customFormat="1" ht="39.75" customHeight="1" x14ac:dyDescent="0.3">
      <c r="A43" s="22">
        <f t="shared" ref="A43:A45" si="5">A42+1</f>
        <v>22</v>
      </c>
      <c r="B43" s="96" t="s">
        <v>459</v>
      </c>
      <c r="C43" s="23"/>
      <c r="D43" s="23"/>
      <c r="E43" s="23"/>
      <c r="F43" s="23"/>
      <c r="G43" s="23"/>
      <c r="H43" s="23"/>
      <c r="I43" s="23">
        <v>29</v>
      </c>
      <c r="J43" s="23"/>
      <c r="K43" s="24">
        <v>9</v>
      </c>
      <c r="L43" s="23"/>
      <c r="M43" s="23"/>
      <c r="N43" s="23"/>
      <c r="O43" s="23"/>
      <c r="P43" s="23"/>
      <c r="Q43" s="23"/>
      <c r="R43" s="23"/>
      <c r="S43" s="23"/>
      <c r="T43" s="23"/>
      <c r="U43" s="23">
        <v>7</v>
      </c>
      <c r="V43" s="74"/>
      <c r="W43" s="74"/>
      <c r="X43" s="74"/>
    </row>
    <row r="44" spans="1:24" s="21" customFormat="1" ht="37.5" x14ac:dyDescent="0.3">
      <c r="A44" s="22">
        <f t="shared" si="5"/>
        <v>23</v>
      </c>
      <c r="B44" s="96" t="s">
        <v>460</v>
      </c>
      <c r="C44" s="23">
        <v>2</v>
      </c>
      <c r="D44" s="23"/>
      <c r="E44" s="23">
        <v>60</v>
      </c>
      <c r="F44" s="23">
        <v>10</v>
      </c>
      <c r="G44" s="23"/>
      <c r="H44" s="23"/>
      <c r="I44" s="23">
        <v>98</v>
      </c>
      <c r="J44" s="23">
        <v>21</v>
      </c>
      <c r="K44" s="24">
        <v>62</v>
      </c>
      <c r="L44" s="23">
        <v>10</v>
      </c>
      <c r="M44" s="23"/>
      <c r="N44" s="23"/>
      <c r="O44" s="23"/>
      <c r="P44" s="23"/>
      <c r="Q44" s="23"/>
      <c r="R44" s="23"/>
      <c r="S44" s="23"/>
      <c r="T44" s="23"/>
      <c r="U44" s="23"/>
      <c r="V44" s="74"/>
      <c r="W44" s="74"/>
      <c r="X44" s="74"/>
    </row>
    <row r="45" spans="1:24" s="21" customFormat="1" ht="37.5" x14ac:dyDescent="0.3">
      <c r="A45" s="22">
        <f t="shared" si="5"/>
        <v>24</v>
      </c>
      <c r="B45" s="96" t="s">
        <v>461</v>
      </c>
      <c r="C45" s="23"/>
      <c r="D45" s="23"/>
      <c r="E45" s="23"/>
      <c r="F45" s="23"/>
      <c r="G45" s="23"/>
      <c r="H45" s="23"/>
      <c r="I45" s="23">
        <v>47</v>
      </c>
      <c r="J45" s="23"/>
      <c r="K45" s="24">
        <v>35</v>
      </c>
      <c r="L45" s="23"/>
      <c r="M45" s="23"/>
      <c r="N45" s="23"/>
      <c r="O45" s="23"/>
      <c r="P45" s="23"/>
      <c r="Q45" s="23"/>
      <c r="R45" s="23"/>
      <c r="S45" s="23">
        <v>7</v>
      </c>
      <c r="T45" s="23"/>
      <c r="U45" s="23">
        <v>4</v>
      </c>
      <c r="V45" s="74"/>
      <c r="W45" s="74"/>
      <c r="X45" s="74"/>
    </row>
    <row r="46" spans="1:24" s="21" customFormat="1" ht="18.75" customHeight="1" x14ac:dyDescent="0.3">
      <c r="A46" s="22"/>
      <c r="B46" s="23" t="s">
        <v>41</v>
      </c>
      <c r="C46" s="23">
        <f t="shared" ref="C46:X46" si="6">SUM(C41:C45)</f>
        <v>9</v>
      </c>
      <c r="D46" s="23">
        <f t="shared" si="6"/>
        <v>7</v>
      </c>
      <c r="E46" s="23">
        <f t="shared" si="6"/>
        <v>70</v>
      </c>
      <c r="F46" s="23">
        <f t="shared" si="6"/>
        <v>10</v>
      </c>
      <c r="G46" s="23">
        <f t="shared" si="6"/>
        <v>4</v>
      </c>
      <c r="H46" s="23">
        <f t="shared" si="6"/>
        <v>0</v>
      </c>
      <c r="I46" s="23">
        <f t="shared" si="6"/>
        <v>272</v>
      </c>
      <c r="J46" s="23">
        <f t="shared" si="6"/>
        <v>21</v>
      </c>
      <c r="K46" s="23">
        <f t="shared" si="6"/>
        <v>129</v>
      </c>
      <c r="L46" s="23">
        <f t="shared" si="6"/>
        <v>10</v>
      </c>
      <c r="M46" s="23">
        <f t="shared" si="6"/>
        <v>2</v>
      </c>
      <c r="N46" s="23">
        <f t="shared" si="6"/>
        <v>0</v>
      </c>
      <c r="O46" s="23">
        <f t="shared" si="6"/>
        <v>0</v>
      </c>
      <c r="P46" s="23">
        <f t="shared" si="6"/>
        <v>0</v>
      </c>
      <c r="Q46" s="23">
        <f t="shared" si="6"/>
        <v>0</v>
      </c>
      <c r="R46" s="23">
        <f t="shared" si="6"/>
        <v>0</v>
      </c>
      <c r="S46" s="23">
        <f t="shared" si="6"/>
        <v>7</v>
      </c>
      <c r="T46" s="23">
        <f t="shared" si="6"/>
        <v>0</v>
      </c>
      <c r="U46" s="23">
        <f t="shared" si="6"/>
        <v>11</v>
      </c>
      <c r="V46" s="23">
        <f t="shared" si="6"/>
        <v>0</v>
      </c>
      <c r="W46" s="23">
        <f t="shared" si="6"/>
        <v>0</v>
      </c>
      <c r="X46" s="23">
        <f t="shared" si="6"/>
        <v>0</v>
      </c>
    </row>
    <row r="47" spans="1:24" s="21" customFormat="1" ht="18.75" x14ac:dyDescent="0.3">
      <c r="A47" s="126"/>
      <c r="B47" s="23" t="s">
        <v>42</v>
      </c>
      <c r="C47" s="23">
        <f t="shared" ref="C47:X47" si="7">C46+C40+C38+C26</f>
        <v>14</v>
      </c>
      <c r="D47" s="23">
        <f t="shared" si="7"/>
        <v>7</v>
      </c>
      <c r="E47" s="23">
        <f t="shared" si="7"/>
        <v>121</v>
      </c>
      <c r="F47" s="23">
        <f t="shared" si="7"/>
        <v>15</v>
      </c>
      <c r="G47" s="23">
        <f t="shared" si="7"/>
        <v>36</v>
      </c>
      <c r="H47" s="23">
        <f t="shared" si="7"/>
        <v>12</v>
      </c>
      <c r="I47" s="23">
        <f t="shared" si="7"/>
        <v>1010</v>
      </c>
      <c r="J47" s="23">
        <f t="shared" si="7"/>
        <v>21</v>
      </c>
      <c r="K47" s="23">
        <f t="shared" si="7"/>
        <v>716</v>
      </c>
      <c r="L47" s="23">
        <f t="shared" si="7"/>
        <v>73</v>
      </c>
      <c r="M47" s="23">
        <f t="shared" si="7"/>
        <v>2</v>
      </c>
      <c r="N47" s="23">
        <f t="shared" si="7"/>
        <v>0</v>
      </c>
      <c r="O47" s="23">
        <f t="shared" si="7"/>
        <v>0</v>
      </c>
      <c r="P47" s="23">
        <f t="shared" si="7"/>
        <v>0</v>
      </c>
      <c r="Q47" s="23">
        <f t="shared" si="7"/>
        <v>10</v>
      </c>
      <c r="R47" s="23">
        <f t="shared" si="7"/>
        <v>0</v>
      </c>
      <c r="S47" s="23">
        <f t="shared" si="7"/>
        <v>12</v>
      </c>
      <c r="T47" s="23">
        <f t="shared" si="7"/>
        <v>0</v>
      </c>
      <c r="U47" s="23">
        <f t="shared" si="7"/>
        <v>32</v>
      </c>
      <c r="V47" s="23">
        <f t="shared" si="7"/>
        <v>0</v>
      </c>
      <c r="W47" s="23">
        <f t="shared" si="7"/>
        <v>0</v>
      </c>
      <c r="X47" s="23">
        <f t="shared" si="7"/>
        <v>0</v>
      </c>
    </row>
    <row r="48" spans="1:24" s="21" customFormat="1" ht="27.75" customHeight="1" x14ac:dyDescent="0.25">
      <c r="A48" s="144" t="s">
        <v>10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6"/>
      <c r="V48" s="146"/>
      <c r="W48" s="146"/>
      <c r="X48" s="146"/>
    </row>
    <row r="49" spans="1:24" s="21" customFormat="1" ht="18.75" x14ac:dyDescent="0.3">
      <c r="A49" s="22">
        <v>25</v>
      </c>
      <c r="B49" s="102" t="s">
        <v>221</v>
      </c>
      <c r="C49" s="24">
        <v>40</v>
      </c>
      <c r="D49" s="24"/>
      <c r="E49" s="24"/>
      <c r="F49" s="24"/>
      <c r="G49" s="24"/>
      <c r="H49" s="24"/>
      <c r="I49" s="24">
        <v>47</v>
      </c>
      <c r="J49" s="24"/>
      <c r="K49" s="24">
        <v>97</v>
      </c>
      <c r="L49" s="24">
        <v>10</v>
      </c>
      <c r="M49" s="24"/>
      <c r="N49" s="24"/>
      <c r="O49" s="24"/>
      <c r="P49" s="24"/>
      <c r="Q49" s="24"/>
      <c r="R49" s="24"/>
      <c r="S49" s="24"/>
      <c r="T49" s="24"/>
      <c r="U49" s="24"/>
      <c r="V49" s="74"/>
      <c r="W49" s="74"/>
      <c r="X49" s="74"/>
    </row>
    <row r="50" spans="1:24" s="21" customFormat="1" ht="18.75" x14ac:dyDescent="0.3">
      <c r="A50" s="22">
        <f>A49+1</f>
        <v>26</v>
      </c>
      <c r="B50" s="102" t="s">
        <v>246</v>
      </c>
      <c r="C50" s="24"/>
      <c r="D50" s="24"/>
      <c r="E50" s="24"/>
      <c r="F50" s="24"/>
      <c r="G50" s="24"/>
      <c r="H50" s="24"/>
      <c r="I50" s="24">
        <v>74</v>
      </c>
      <c r="J50" s="24"/>
      <c r="K50" s="24">
        <v>185</v>
      </c>
      <c r="L50" s="24">
        <v>30</v>
      </c>
      <c r="M50" s="24"/>
      <c r="N50" s="24"/>
      <c r="O50" s="24"/>
      <c r="P50" s="24"/>
      <c r="Q50" s="24"/>
      <c r="R50" s="24"/>
      <c r="S50" s="24"/>
      <c r="T50" s="24"/>
      <c r="U50" s="24"/>
      <c r="V50" s="74"/>
      <c r="W50" s="74"/>
      <c r="X50" s="74"/>
    </row>
    <row r="51" spans="1:24" s="21" customFormat="1" ht="18.75" x14ac:dyDescent="0.3">
      <c r="A51" s="22">
        <f t="shared" ref="A51:A58" si="8">A50+1</f>
        <v>27</v>
      </c>
      <c r="B51" s="102" t="s">
        <v>222</v>
      </c>
      <c r="C51" s="24"/>
      <c r="D51" s="24"/>
      <c r="E51" s="24"/>
      <c r="F51" s="24"/>
      <c r="G51" s="24"/>
      <c r="H51" s="24"/>
      <c r="I51" s="24">
        <v>27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74"/>
      <c r="W51" s="74"/>
      <c r="X51" s="74"/>
    </row>
    <row r="52" spans="1:24" s="21" customFormat="1" ht="18.75" x14ac:dyDescent="0.3">
      <c r="A52" s="22">
        <f t="shared" si="8"/>
        <v>28</v>
      </c>
      <c r="B52" s="102" t="s">
        <v>223</v>
      </c>
      <c r="C52" s="24">
        <v>9</v>
      </c>
      <c r="D52" s="24"/>
      <c r="E52" s="24">
        <v>100</v>
      </c>
      <c r="F52" s="24"/>
      <c r="G52" s="24"/>
      <c r="H52" s="24"/>
      <c r="I52" s="24">
        <v>25</v>
      </c>
      <c r="J52" s="24"/>
      <c r="K52" s="24">
        <v>250</v>
      </c>
      <c r="L52" s="24">
        <v>100</v>
      </c>
      <c r="M52" s="24"/>
      <c r="N52" s="24"/>
      <c r="O52" s="24"/>
      <c r="P52" s="24"/>
      <c r="Q52" s="24"/>
      <c r="R52" s="24"/>
      <c r="S52" s="24"/>
      <c r="T52" s="24"/>
      <c r="U52" s="24"/>
      <c r="V52" s="74"/>
      <c r="W52" s="74"/>
      <c r="X52" s="74"/>
    </row>
    <row r="53" spans="1:24" s="21" customFormat="1" ht="18.75" x14ac:dyDescent="0.3">
      <c r="A53" s="22">
        <f t="shared" si="8"/>
        <v>29</v>
      </c>
      <c r="B53" s="102" t="s">
        <v>224</v>
      </c>
      <c r="C53" s="24"/>
      <c r="D53" s="24"/>
      <c r="E53" s="24"/>
      <c r="F53" s="24"/>
      <c r="G53" s="24"/>
      <c r="H53" s="24"/>
      <c r="I53" s="24">
        <v>21</v>
      </c>
      <c r="J53" s="24"/>
      <c r="K53" s="24">
        <v>6</v>
      </c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74"/>
      <c r="W53" s="74"/>
      <c r="X53" s="74"/>
    </row>
    <row r="54" spans="1:24" s="21" customFormat="1" ht="18.75" x14ac:dyDescent="0.3">
      <c r="A54" s="22">
        <f t="shared" si="8"/>
        <v>30</v>
      </c>
      <c r="B54" s="102" t="s">
        <v>225</v>
      </c>
      <c r="C54" s="24"/>
      <c r="D54" s="24"/>
      <c r="E54" s="24"/>
      <c r="F54" s="24"/>
      <c r="G54" s="24"/>
      <c r="H54" s="24"/>
      <c r="I54" s="24">
        <v>8</v>
      </c>
      <c r="J54" s="24"/>
      <c r="K54" s="24">
        <v>26</v>
      </c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74"/>
      <c r="W54" s="74"/>
      <c r="X54" s="74"/>
    </row>
    <row r="55" spans="1:24" s="21" customFormat="1" ht="18.75" x14ac:dyDescent="0.3">
      <c r="A55" s="22">
        <f t="shared" si="8"/>
        <v>31</v>
      </c>
      <c r="B55" s="102" t="s">
        <v>226</v>
      </c>
      <c r="C55" s="24"/>
      <c r="D55" s="24"/>
      <c r="E55" s="24"/>
      <c r="F55" s="24"/>
      <c r="G55" s="24"/>
      <c r="H55" s="24"/>
      <c r="I55" s="24">
        <v>25</v>
      </c>
      <c r="J55" s="24"/>
      <c r="K55" s="24">
        <v>52</v>
      </c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74"/>
      <c r="W55" s="74"/>
      <c r="X55" s="74"/>
    </row>
    <row r="56" spans="1:24" s="21" customFormat="1" ht="18.75" x14ac:dyDescent="0.3">
      <c r="A56" s="22">
        <f t="shared" si="8"/>
        <v>32</v>
      </c>
      <c r="B56" s="102" t="s">
        <v>247</v>
      </c>
      <c r="C56" s="24">
        <v>5</v>
      </c>
      <c r="D56" s="24"/>
      <c r="E56" s="24"/>
      <c r="F56" s="24"/>
      <c r="G56" s="24"/>
      <c r="H56" s="24"/>
      <c r="I56" s="24">
        <v>20</v>
      </c>
      <c r="J56" s="24"/>
      <c r="K56" s="24">
        <v>54</v>
      </c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74"/>
      <c r="W56" s="74"/>
      <c r="X56" s="74"/>
    </row>
    <row r="57" spans="1:24" s="21" customFormat="1" ht="18.75" x14ac:dyDescent="0.3">
      <c r="A57" s="22">
        <f t="shared" si="8"/>
        <v>33</v>
      </c>
      <c r="B57" s="102" t="s">
        <v>227</v>
      </c>
      <c r="C57" s="24"/>
      <c r="D57" s="24"/>
      <c r="E57" s="24"/>
      <c r="F57" s="24"/>
      <c r="G57" s="24"/>
      <c r="H57" s="24"/>
      <c r="I57" s="24">
        <v>21</v>
      </c>
      <c r="J57" s="24"/>
      <c r="K57" s="24">
        <v>23</v>
      </c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74"/>
      <c r="W57" s="74"/>
      <c r="X57" s="74"/>
    </row>
    <row r="58" spans="1:24" s="21" customFormat="1" ht="18.75" x14ac:dyDescent="0.3">
      <c r="A58" s="22">
        <f t="shared" si="8"/>
        <v>34</v>
      </c>
      <c r="B58" s="102" t="s">
        <v>228</v>
      </c>
      <c r="C58" s="24"/>
      <c r="D58" s="24"/>
      <c r="E58" s="24"/>
      <c r="F58" s="24"/>
      <c r="G58" s="24"/>
      <c r="H58" s="24"/>
      <c r="I58" s="24">
        <v>30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74"/>
      <c r="W58" s="74"/>
      <c r="X58" s="74"/>
    </row>
    <row r="59" spans="1:24" s="21" customFormat="1" ht="18.75" x14ac:dyDescent="0.3">
      <c r="A59" s="22"/>
      <c r="B59" s="102" t="s">
        <v>229</v>
      </c>
      <c r="C59" s="24">
        <f>SUM(C49:C58)</f>
        <v>54</v>
      </c>
      <c r="D59" s="24">
        <f t="shared" ref="D59:X59" si="9">SUM(D49:D58)</f>
        <v>0</v>
      </c>
      <c r="E59" s="24">
        <f t="shared" si="9"/>
        <v>100</v>
      </c>
      <c r="F59" s="24">
        <f t="shared" si="9"/>
        <v>0</v>
      </c>
      <c r="G59" s="24">
        <f t="shared" si="9"/>
        <v>0</v>
      </c>
      <c r="H59" s="24">
        <f t="shared" si="9"/>
        <v>0</v>
      </c>
      <c r="I59" s="24">
        <f t="shared" si="9"/>
        <v>298</v>
      </c>
      <c r="J59" s="24">
        <f t="shared" si="9"/>
        <v>0</v>
      </c>
      <c r="K59" s="24">
        <f t="shared" si="9"/>
        <v>693</v>
      </c>
      <c r="L59" s="24">
        <f t="shared" si="9"/>
        <v>140</v>
      </c>
      <c r="M59" s="24">
        <f t="shared" si="9"/>
        <v>0</v>
      </c>
      <c r="N59" s="24">
        <f t="shared" si="9"/>
        <v>0</v>
      </c>
      <c r="O59" s="24">
        <f t="shared" si="9"/>
        <v>0</v>
      </c>
      <c r="P59" s="24">
        <f t="shared" si="9"/>
        <v>0</v>
      </c>
      <c r="Q59" s="24">
        <f t="shared" si="9"/>
        <v>0</v>
      </c>
      <c r="R59" s="24">
        <f t="shared" si="9"/>
        <v>0</v>
      </c>
      <c r="S59" s="24">
        <f t="shared" si="9"/>
        <v>0</v>
      </c>
      <c r="T59" s="24">
        <f t="shared" si="9"/>
        <v>0</v>
      </c>
      <c r="U59" s="24">
        <f t="shared" si="9"/>
        <v>0</v>
      </c>
      <c r="V59" s="24">
        <f t="shared" si="9"/>
        <v>0</v>
      </c>
      <c r="W59" s="24">
        <f t="shared" si="9"/>
        <v>0</v>
      </c>
      <c r="X59" s="24">
        <f t="shared" si="9"/>
        <v>0</v>
      </c>
    </row>
    <row r="60" spans="1:24" s="21" customFormat="1" ht="18.75" x14ac:dyDescent="0.3">
      <c r="A60" s="22">
        <v>35</v>
      </c>
      <c r="B60" s="23" t="s">
        <v>230</v>
      </c>
      <c r="C60" s="103"/>
      <c r="D60" s="103"/>
      <c r="E60" s="24"/>
      <c r="F60" s="24"/>
      <c r="G60" s="103"/>
      <c r="H60" s="103"/>
      <c r="I60" s="24">
        <v>5</v>
      </c>
      <c r="J60" s="103"/>
      <c r="K60" s="24">
        <v>7</v>
      </c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74"/>
      <c r="W60" s="74"/>
      <c r="X60" s="74"/>
    </row>
    <row r="61" spans="1:24" s="21" customFormat="1" ht="18.75" x14ac:dyDescent="0.3">
      <c r="A61" s="22">
        <f>A60+1</f>
        <v>36</v>
      </c>
      <c r="B61" s="23" t="s">
        <v>231</v>
      </c>
      <c r="C61" s="24"/>
      <c r="D61" s="24"/>
      <c r="E61" s="24"/>
      <c r="F61" s="24"/>
      <c r="G61" s="24"/>
      <c r="H61" s="24"/>
      <c r="I61" s="24">
        <v>20</v>
      </c>
      <c r="J61" s="24"/>
      <c r="K61" s="24">
        <v>8</v>
      </c>
      <c r="L61" s="24"/>
      <c r="M61" s="24"/>
      <c r="N61" s="24">
        <f t="shared" ref="N61:X61" si="10">SUM(N49:N60)</f>
        <v>0</v>
      </c>
      <c r="O61" s="24">
        <f t="shared" si="10"/>
        <v>0</v>
      </c>
      <c r="P61" s="24">
        <f t="shared" si="10"/>
        <v>0</v>
      </c>
      <c r="Q61" s="24">
        <f t="shared" si="10"/>
        <v>0</v>
      </c>
      <c r="R61" s="24">
        <f t="shared" si="10"/>
        <v>0</v>
      </c>
      <c r="S61" s="24">
        <f t="shared" si="10"/>
        <v>0</v>
      </c>
      <c r="T61" s="24">
        <f t="shared" si="10"/>
        <v>0</v>
      </c>
      <c r="U61" s="24">
        <f t="shared" si="10"/>
        <v>0</v>
      </c>
      <c r="V61" s="24">
        <f t="shared" si="10"/>
        <v>0</v>
      </c>
      <c r="W61" s="24">
        <f t="shared" si="10"/>
        <v>0</v>
      </c>
      <c r="X61" s="24">
        <f t="shared" si="10"/>
        <v>0</v>
      </c>
    </row>
    <row r="62" spans="1:24" s="21" customFormat="1" ht="18.75" x14ac:dyDescent="0.3">
      <c r="A62" s="22">
        <f t="shared" ref="A62:A76" si="11">A61+1</f>
        <v>37</v>
      </c>
      <c r="B62" s="23" t="s">
        <v>232</v>
      </c>
      <c r="C62" s="23"/>
      <c r="D62" s="23"/>
      <c r="E62" s="23"/>
      <c r="F62" s="23"/>
      <c r="G62" s="23"/>
      <c r="H62" s="23"/>
      <c r="I62" s="23">
        <v>30</v>
      </c>
      <c r="J62" s="23"/>
      <c r="K62" s="24">
        <v>26</v>
      </c>
      <c r="L62" s="23">
        <v>2</v>
      </c>
      <c r="M62" s="23"/>
      <c r="N62" s="23"/>
      <c r="O62" s="23"/>
      <c r="P62" s="23"/>
      <c r="Q62" s="23"/>
      <c r="R62" s="23"/>
      <c r="S62" s="23"/>
      <c r="T62" s="23"/>
      <c r="U62" s="23"/>
      <c r="V62" s="74"/>
      <c r="W62" s="74"/>
      <c r="X62" s="74"/>
    </row>
    <row r="63" spans="1:24" s="21" customFormat="1" ht="18.75" x14ac:dyDescent="0.3">
      <c r="A63" s="22">
        <f t="shared" si="11"/>
        <v>38</v>
      </c>
      <c r="B63" s="23" t="s">
        <v>245</v>
      </c>
      <c r="C63" s="23"/>
      <c r="D63" s="23"/>
      <c r="E63" s="23">
        <v>1</v>
      </c>
      <c r="F63" s="23"/>
      <c r="G63" s="23"/>
      <c r="H63" s="23"/>
      <c r="I63" s="23">
        <v>14</v>
      </c>
      <c r="J63" s="23"/>
      <c r="K63" s="24">
        <v>10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74"/>
      <c r="W63" s="74"/>
      <c r="X63" s="74"/>
    </row>
    <row r="64" spans="1:24" s="21" customFormat="1" ht="18.75" x14ac:dyDescent="0.3">
      <c r="A64" s="22">
        <f t="shared" si="11"/>
        <v>39</v>
      </c>
      <c r="B64" s="23" t="s">
        <v>46</v>
      </c>
      <c r="C64" s="23"/>
      <c r="D64" s="23"/>
      <c r="E64" s="23"/>
      <c r="F64" s="23"/>
      <c r="G64" s="23"/>
      <c r="H64" s="23"/>
      <c r="I64" s="23">
        <v>10</v>
      </c>
      <c r="J64" s="23"/>
      <c r="K64" s="24">
        <v>10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74"/>
      <c r="W64" s="74"/>
      <c r="X64" s="74"/>
    </row>
    <row r="65" spans="1:24" s="21" customFormat="1" ht="19.5" customHeight="1" x14ac:dyDescent="0.3">
      <c r="A65" s="22">
        <f t="shared" si="11"/>
        <v>40</v>
      </c>
      <c r="B65" s="96" t="s">
        <v>47</v>
      </c>
      <c r="C65" s="23"/>
      <c r="D65" s="23"/>
      <c r="E65" s="23"/>
      <c r="F65" s="23"/>
      <c r="G65" s="23"/>
      <c r="H65" s="23"/>
      <c r="I65" s="23">
        <v>10</v>
      </c>
      <c r="J65" s="23"/>
      <c r="K65" s="24">
        <v>10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74"/>
      <c r="W65" s="74"/>
      <c r="X65" s="74"/>
    </row>
    <row r="66" spans="1:24" s="21" customFormat="1" ht="20.25" customHeight="1" x14ac:dyDescent="0.3">
      <c r="A66" s="22">
        <f t="shared" si="11"/>
        <v>41</v>
      </c>
      <c r="B66" s="23" t="s">
        <v>48</v>
      </c>
      <c r="C66" s="23"/>
      <c r="D66" s="23"/>
      <c r="E66" s="23"/>
      <c r="F66" s="23"/>
      <c r="G66" s="23"/>
      <c r="H66" s="23"/>
      <c r="I66" s="23">
        <v>10</v>
      </c>
      <c r="J66" s="23"/>
      <c r="K66" s="23">
        <v>4</v>
      </c>
      <c r="L66" s="23"/>
      <c r="M66" s="23"/>
      <c r="N66" s="23"/>
      <c r="O66" s="23"/>
      <c r="P66" s="23"/>
      <c r="Q66" s="23"/>
      <c r="R66" s="23"/>
      <c r="S66" s="23"/>
      <c r="T66" s="23"/>
      <c r="U66" s="23">
        <v>4</v>
      </c>
      <c r="V66" s="74"/>
      <c r="W66" s="74"/>
      <c r="X66" s="74"/>
    </row>
    <row r="67" spans="1:24" s="21" customFormat="1" ht="18.75" x14ac:dyDescent="0.3">
      <c r="A67" s="22">
        <f t="shared" si="11"/>
        <v>42</v>
      </c>
      <c r="B67" s="23" t="s">
        <v>233</v>
      </c>
      <c r="C67" s="23">
        <v>4</v>
      </c>
      <c r="D67" s="23"/>
      <c r="E67" s="23">
        <v>8</v>
      </c>
      <c r="F67" s="23"/>
      <c r="G67" s="23"/>
      <c r="H67" s="23"/>
      <c r="I67" s="23">
        <v>76</v>
      </c>
      <c r="J67" s="23"/>
      <c r="K67" s="23">
        <v>80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74"/>
      <c r="W67" s="74"/>
      <c r="X67" s="74"/>
    </row>
    <row r="68" spans="1:24" s="21" customFormat="1" ht="18.75" x14ac:dyDescent="0.3">
      <c r="A68" s="22">
        <f t="shared" si="11"/>
        <v>43</v>
      </c>
      <c r="B68" s="23" t="s">
        <v>234</v>
      </c>
      <c r="C68" s="23"/>
      <c r="D68" s="23"/>
      <c r="E68" s="23"/>
      <c r="F68" s="23"/>
      <c r="G68" s="23"/>
      <c r="H68" s="23"/>
      <c r="I68" s="23">
        <v>20</v>
      </c>
      <c r="J68" s="23"/>
      <c r="K68" s="24">
        <v>10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74"/>
      <c r="W68" s="74"/>
      <c r="X68" s="74"/>
    </row>
    <row r="69" spans="1:24" s="21" customFormat="1" ht="18.75" x14ac:dyDescent="0.3">
      <c r="A69" s="22">
        <f t="shared" si="11"/>
        <v>44</v>
      </c>
      <c r="B69" s="23" t="s">
        <v>235</v>
      </c>
      <c r="C69" s="23"/>
      <c r="D69" s="23"/>
      <c r="E69" s="23"/>
      <c r="F69" s="23"/>
      <c r="G69" s="23"/>
      <c r="H69" s="23"/>
      <c r="I69" s="23">
        <v>17</v>
      </c>
      <c r="J69" s="23"/>
      <c r="K69" s="24">
        <v>9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74"/>
      <c r="W69" s="74"/>
      <c r="X69" s="74"/>
    </row>
    <row r="70" spans="1:24" s="21" customFormat="1" ht="18.75" x14ac:dyDescent="0.3">
      <c r="A70" s="22">
        <f t="shared" si="11"/>
        <v>45</v>
      </c>
      <c r="B70" s="23" t="s">
        <v>236</v>
      </c>
      <c r="C70" s="23"/>
      <c r="D70" s="23"/>
      <c r="E70" s="23"/>
      <c r="F70" s="23"/>
      <c r="G70" s="23"/>
      <c r="H70" s="23"/>
      <c r="I70" s="23">
        <v>3</v>
      </c>
      <c r="J70" s="23"/>
      <c r="K70" s="24">
        <v>15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74"/>
      <c r="W70" s="74"/>
      <c r="X70" s="74"/>
    </row>
    <row r="71" spans="1:24" s="21" customFormat="1" ht="18.75" x14ac:dyDescent="0.3">
      <c r="A71" s="22">
        <f t="shared" si="11"/>
        <v>46</v>
      </c>
      <c r="B71" s="23" t="s">
        <v>237</v>
      </c>
      <c r="C71" s="23">
        <v>3</v>
      </c>
      <c r="D71" s="23"/>
      <c r="E71" s="23"/>
      <c r="F71" s="23"/>
      <c r="G71" s="23"/>
      <c r="H71" s="23"/>
      <c r="I71" s="23">
        <v>60</v>
      </c>
      <c r="J71" s="23"/>
      <c r="K71" s="24">
        <v>32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74"/>
      <c r="W71" s="74"/>
      <c r="X71" s="74"/>
    </row>
    <row r="72" spans="1:24" s="21" customFormat="1" ht="18.75" x14ac:dyDescent="0.3">
      <c r="A72" s="22">
        <f t="shared" si="11"/>
        <v>47</v>
      </c>
      <c r="B72" s="23" t="s">
        <v>238</v>
      </c>
      <c r="C72" s="23"/>
      <c r="D72" s="23"/>
      <c r="E72" s="23"/>
      <c r="F72" s="23"/>
      <c r="G72" s="23"/>
      <c r="H72" s="23"/>
      <c r="I72" s="23">
        <v>25</v>
      </c>
      <c r="J72" s="23"/>
      <c r="K72" s="24">
        <v>20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74"/>
      <c r="W72" s="74"/>
      <c r="X72" s="74"/>
    </row>
    <row r="73" spans="1:24" s="21" customFormat="1" ht="18.75" x14ac:dyDescent="0.3">
      <c r="A73" s="22">
        <f t="shared" si="11"/>
        <v>48</v>
      </c>
      <c r="B73" s="23" t="s">
        <v>239</v>
      </c>
      <c r="C73" s="23">
        <v>38</v>
      </c>
      <c r="D73" s="23"/>
      <c r="E73" s="23">
        <v>90</v>
      </c>
      <c r="F73" s="23">
        <v>20</v>
      </c>
      <c r="G73" s="23"/>
      <c r="H73" s="23"/>
      <c r="I73" s="23">
        <v>15</v>
      </c>
      <c r="J73" s="23"/>
      <c r="K73" s="24">
        <v>81</v>
      </c>
      <c r="L73" s="23">
        <v>20</v>
      </c>
      <c r="M73" s="23"/>
      <c r="N73" s="23"/>
      <c r="O73" s="23"/>
      <c r="P73" s="23"/>
      <c r="Q73" s="23"/>
      <c r="R73" s="23"/>
      <c r="S73" s="23"/>
      <c r="T73" s="23"/>
      <c r="U73" s="23"/>
      <c r="V73" s="74"/>
      <c r="W73" s="74"/>
      <c r="X73" s="74"/>
    </row>
    <row r="74" spans="1:24" s="21" customFormat="1" ht="18.75" x14ac:dyDescent="0.3">
      <c r="A74" s="22">
        <f t="shared" si="11"/>
        <v>49</v>
      </c>
      <c r="B74" s="23" t="s">
        <v>240</v>
      </c>
      <c r="C74" s="23"/>
      <c r="D74" s="23"/>
      <c r="E74" s="23"/>
      <c r="F74" s="23"/>
      <c r="G74" s="23"/>
      <c r="H74" s="23"/>
      <c r="I74" s="23">
        <v>34</v>
      </c>
      <c r="J74" s="23"/>
      <c r="K74" s="24">
        <v>12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74"/>
      <c r="W74" s="74"/>
      <c r="X74" s="74"/>
    </row>
    <row r="75" spans="1:24" s="21" customFormat="1" ht="18.75" x14ac:dyDescent="0.3">
      <c r="A75" s="22">
        <f t="shared" si="11"/>
        <v>50</v>
      </c>
      <c r="B75" s="23" t="s">
        <v>241</v>
      </c>
      <c r="C75" s="23"/>
      <c r="D75" s="23"/>
      <c r="E75" s="23"/>
      <c r="F75" s="23"/>
      <c r="G75" s="23"/>
      <c r="H75" s="23"/>
      <c r="I75" s="23">
        <v>15</v>
      </c>
      <c r="J75" s="23"/>
      <c r="K75" s="24">
        <v>5</v>
      </c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74"/>
      <c r="W75" s="74"/>
      <c r="X75" s="74"/>
    </row>
    <row r="76" spans="1:24" s="21" customFormat="1" ht="18.75" x14ac:dyDescent="0.3">
      <c r="A76" s="22">
        <f t="shared" si="11"/>
        <v>51</v>
      </c>
      <c r="B76" s="23" t="s">
        <v>242</v>
      </c>
      <c r="C76" s="23"/>
      <c r="D76" s="23"/>
      <c r="E76" s="23"/>
      <c r="F76" s="23"/>
      <c r="G76" s="23"/>
      <c r="H76" s="23"/>
      <c r="I76" s="23">
        <v>15</v>
      </c>
      <c r="J76" s="23"/>
      <c r="K76" s="24">
        <v>5</v>
      </c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74"/>
      <c r="W76" s="74"/>
      <c r="X76" s="74"/>
    </row>
    <row r="77" spans="1:24" s="21" customFormat="1" ht="18.75" x14ac:dyDescent="0.3">
      <c r="A77" s="22"/>
      <c r="B77" s="23" t="s">
        <v>41</v>
      </c>
      <c r="C77" s="23">
        <f>SUM(C60:C76)</f>
        <v>45</v>
      </c>
      <c r="D77" s="23">
        <f t="shared" ref="D77:X77" si="12">SUM(D60:D76)</f>
        <v>0</v>
      </c>
      <c r="E77" s="23">
        <f t="shared" si="12"/>
        <v>99</v>
      </c>
      <c r="F77" s="23">
        <f t="shared" si="12"/>
        <v>20</v>
      </c>
      <c r="G77" s="23">
        <f t="shared" si="12"/>
        <v>0</v>
      </c>
      <c r="H77" s="23">
        <f t="shared" si="12"/>
        <v>0</v>
      </c>
      <c r="I77" s="23">
        <f t="shared" si="12"/>
        <v>379</v>
      </c>
      <c r="J77" s="23">
        <f t="shared" si="12"/>
        <v>0</v>
      </c>
      <c r="K77" s="23">
        <f t="shared" si="12"/>
        <v>344</v>
      </c>
      <c r="L77" s="23">
        <f t="shared" si="12"/>
        <v>22</v>
      </c>
      <c r="M77" s="23">
        <f t="shared" si="12"/>
        <v>0</v>
      </c>
      <c r="N77" s="23">
        <f t="shared" si="12"/>
        <v>0</v>
      </c>
      <c r="O77" s="23">
        <f t="shared" si="12"/>
        <v>0</v>
      </c>
      <c r="P77" s="23">
        <f t="shared" si="12"/>
        <v>0</v>
      </c>
      <c r="Q77" s="23">
        <f t="shared" si="12"/>
        <v>0</v>
      </c>
      <c r="R77" s="23">
        <f t="shared" si="12"/>
        <v>0</v>
      </c>
      <c r="S77" s="23">
        <f t="shared" si="12"/>
        <v>0</v>
      </c>
      <c r="T77" s="23">
        <f t="shared" si="12"/>
        <v>0</v>
      </c>
      <c r="U77" s="23">
        <f t="shared" si="12"/>
        <v>4</v>
      </c>
      <c r="V77" s="23">
        <f t="shared" si="12"/>
        <v>0</v>
      </c>
      <c r="W77" s="23">
        <f t="shared" si="12"/>
        <v>0</v>
      </c>
      <c r="X77" s="23">
        <f t="shared" si="12"/>
        <v>0</v>
      </c>
    </row>
    <row r="78" spans="1:24" s="21" customFormat="1" ht="20.25" customHeight="1" x14ac:dyDescent="0.3">
      <c r="A78" s="114"/>
      <c r="B78" s="115" t="s">
        <v>42</v>
      </c>
      <c r="C78" s="115">
        <f>C77+C59</f>
        <v>99</v>
      </c>
      <c r="D78" s="115">
        <f t="shared" ref="D78:X78" si="13">D77+D59</f>
        <v>0</v>
      </c>
      <c r="E78" s="115">
        <f t="shared" si="13"/>
        <v>199</v>
      </c>
      <c r="F78" s="115">
        <f t="shared" si="13"/>
        <v>20</v>
      </c>
      <c r="G78" s="115">
        <f t="shared" si="13"/>
        <v>0</v>
      </c>
      <c r="H78" s="115">
        <f t="shared" si="13"/>
        <v>0</v>
      </c>
      <c r="I78" s="115">
        <f t="shared" si="13"/>
        <v>677</v>
      </c>
      <c r="J78" s="115">
        <f t="shared" si="13"/>
        <v>0</v>
      </c>
      <c r="K78" s="115">
        <f t="shared" si="13"/>
        <v>1037</v>
      </c>
      <c r="L78" s="115">
        <f t="shared" si="13"/>
        <v>162</v>
      </c>
      <c r="M78" s="115">
        <f t="shared" si="13"/>
        <v>0</v>
      </c>
      <c r="N78" s="115">
        <f t="shared" si="13"/>
        <v>0</v>
      </c>
      <c r="O78" s="115">
        <f t="shared" si="13"/>
        <v>0</v>
      </c>
      <c r="P78" s="115">
        <f t="shared" si="13"/>
        <v>0</v>
      </c>
      <c r="Q78" s="115">
        <f t="shared" si="13"/>
        <v>0</v>
      </c>
      <c r="R78" s="115">
        <f t="shared" si="13"/>
        <v>0</v>
      </c>
      <c r="S78" s="115">
        <f t="shared" si="13"/>
        <v>0</v>
      </c>
      <c r="T78" s="115">
        <f t="shared" si="13"/>
        <v>0</v>
      </c>
      <c r="U78" s="115">
        <f t="shared" si="13"/>
        <v>4</v>
      </c>
      <c r="V78" s="115">
        <f t="shared" si="13"/>
        <v>0</v>
      </c>
      <c r="W78" s="115">
        <f t="shared" si="13"/>
        <v>0</v>
      </c>
      <c r="X78" s="115">
        <f t="shared" si="13"/>
        <v>0</v>
      </c>
    </row>
    <row r="79" spans="1:24" s="21" customFormat="1" ht="27.75" customHeight="1" x14ac:dyDescent="0.25">
      <c r="A79" s="139" t="s">
        <v>11</v>
      </c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1"/>
      <c r="V79" s="141"/>
      <c r="W79" s="141"/>
      <c r="X79" s="141"/>
    </row>
    <row r="80" spans="1:24" s="21" customFormat="1" ht="18.75" x14ac:dyDescent="0.3">
      <c r="A80" s="73">
        <v>52</v>
      </c>
      <c r="B80" s="23" t="s">
        <v>106</v>
      </c>
      <c r="C80" s="23">
        <v>2</v>
      </c>
      <c r="D80" s="23">
        <v>2</v>
      </c>
      <c r="E80" s="23">
        <v>10</v>
      </c>
      <c r="F80" s="23">
        <v>10</v>
      </c>
      <c r="G80" s="23"/>
      <c r="H80" s="23"/>
      <c r="I80" s="23">
        <v>50</v>
      </c>
      <c r="J80" s="23"/>
      <c r="K80" s="24">
        <v>20</v>
      </c>
      <c r="L80" s="23"/>
      <c r="M80" s="23"/>
      <c r="N80" s="23"/>
      <c r="O80" s="23"/>
      <c r="P80" s="23"/>
      <c r="Q80" s="23">
        <v>8</v>
      </c>
      <c r="R80" s="23"/>
      <c r="S80" s="23"/>
      <c r="T80" s="23"/>
      <c r="U80" s="23">
        <v>8</v>
      </c>
      <c r="V80" s="74"/>
      <c r="W80" s="74"/>
      <c r="X80" s="74"/>
    </row>
    <row r="81" spans="1:24" s="21" customFormat="1" ht="18.75" x14ac:dyDescent="0.3">
      <c r="A81" s="73">
        <f>A80+1</f>
        <v>53</v>
      </c>
      <c r="B81" s="23" t="s">
        <v>37</v>
      </c>
      <c r="C81" s="23">
        <v>2</v>
      </c>
      <c r="D81" s="23">
        <v>2</v>
      </c>
      <c r="E81" s="23">
        <v>10</v>
      </c>
      <c r="F81" s="23">
        <v>10</v>
      </c>
      <c r="G81" s="23"/>
      <c r="H81" s="23"/>
      <c r="I81" s="23"/>
      <c r="J81" s="23"/>
      <c r="K81" s="24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74"/>
      <c r="W81" s="74"/>
      <c r="X81" s="74"/>
    </row>
    <row r="82" spans="1:24" s="21" customFormat="1" ht="18.75" x14ac:dyDescent="0.3">
      <c r="A82" s="73">
        <f t="shared" ref="A82:A92" si="14">A81+1</f>
        <v>54</v>
      </c>
      <c r="B82" s="23" t="s">
        <v>107</v>
      </c>
      <c r="C82" s="23">
        <v>7</v>
      </c>
      <c r="D82" s="23">
        <v>7</v>
      </c>
      <c r="E82" s="23"/>
      <c r="F82" s="23"/>
      <c r="G82" s="23"/>
      <c r="H82" s="23"/>
      <c r="I82" s="23">
        <v>60</v>
      </c>
      <c r="J82" s="23"/>
      <c r="K82" s="24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74"/>
      <c r="W82" s="74"/>
      <c r="X82" s="74"/>
    </row>
    <row r="83" spans="1:24" s="21" customFormat="1" ht="18.75" x14ac:dyDescent="0.3">
      <c r="A83" s="73">
        <f t="shared" si="14"/>
        <v>55</v>
      </c>
      <c r="B83" s="23" t="s">
        <v>37</v>
      </c>
      <c r="C83" s="23">
        <v>7</v>
      </c>
      <c r="D83" s="23">
        <v>7</v>
      </c>
      <c r="E83" s="23"/>
      <c r="F83" s="23"/>
      <c r="G83" s="23"/>
      <c r="H83" s="23"/>
      <c r="I83" s="23"/>
      <c r="J83" s="23"/>
      <c r="K83" s="24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74"/>
      <c r="W83" s="74"/>
      <c r="X83" s="74"/>
    </row>
    <row r="84" spans="1:24" s="21" customFormat="1" ht="18.75" x14ac:dyDescent="0.3">
      <c r="A84" s="73">
        <f t="shared" si="14"/>
        <v>56</v>
      </c>
      <c r="B84" s="23" t="s">
        <v>117</v>
      </c>
      <c r="C84" s="23"/>
      <c r="D84" s="23"/>
      <c r="E84" s="23"/>
      <c r="F84" s="23"/>
      <c r="G84" s="23"/>
      <c r="H84" s="23"/>
      <c r="I84" s="23">
        <v>30</v>
      </c>
      <c r="J84" s="23"/>
      <c r="K84" s="24">
        <v>4</v>
      </c>
      <c r="L84" s="23"/>
      <c r="M84" s="23"/>
      <c r="N84" s="23"/>
      <c r="O84" s="23"/>
      <c r="P84" s="23"/>
      <c r="Q84" s="23"/>
      <c r="R84" s="23"/>
      <c r="S84" s="23"/>
      <c r="T84" s="23"/>
      <c r="U84" s="23">
        <v>5</v>
      </c>
      <c r="V84" s="74"/>
      <c r="W84" s="74"/>
      <c r="X84" s="74"/>
    </row>
    <row r="85" spans="1:24" s="21" customFormat="1" ht="18.75" x14ac:dyDescent="0.3">
      <c r="A85" s="73">
        <f t="shared" si="14"/>
        <v>57</v>
      </c>
      <c r="B85" s="23" t="s">
        <v>118</v>
      </c>
      <c r="C85" s="23"/>
      <c r="D85" s="23"/>
      <c r="E85" s="23"/>
      <c r="F85" s="23"/>
      <c r="G85" s="23"/>
      <c r="H85" s="23"/>
      <c r="I85" s="23">
        <v>45</v>
      </c>
      <c r="J85" s="23"/>
      <c r="K85" s="24">
        <v>11</v>
      </c>
      <c r="L85" s="23"/>
      <c r="M85" s="23">
        <v>5</v>
      </c>
      <c r="N85" s="23">
        <v>5</v>
      </c>
      <c r="O85" s="23"/>
      <c r="P85" s="23"/>
      <c r="Q85" s="23"/>
      <c r="R85" s="23"/>
      <c r="S85" s="23"/>
      <c r="T85" s="23"/>
      <c r="U85" s="23"/>
      <c r="V85" s="74"/>
      <c r="W85" s="74"/>
      <c r="X85" s="74"/>
    </row>
    <row r="86" spans="1:24" s="21" customFormat="1" ht="18.75" x14ac:dyDescent="0.3">
      <c r="A86" s="73">
        <f t="shared" si="14"/>
        <v>58</v>
      </c>
      <c r="B86" s="23" t="s">
        <v>37</v>
      </c>
      <c r="C86" s="23"/>
      <c r="D86" s="23"/>
      <c r="E86" s="23"/>
      <c r="F86" s="23"/>
      <c r="G86" s="23"/>
      <c r="H86" s="23"/>
      <c r="I86" s="23"/>
      <c r="J86" s="23"/>
      <c r="K86" s="24"/>
      <c r="L86" s="23"/>
      <c r="M86" s="23">
        <v>5</v>
      </c>
      <c r="N86" s="23">
        <v>5</v>
      </c>
      <c r="O86" s="23"/>
      <c r="P86" s="23"/>
      <c r="Q86" s="23"/>
      <c r="R86" s="23"/>
      <c r="S86" s="23"/>
      <c r="T86" s="23"/>
      <c r="U86" s="23"/>
      <c r="V86" s="74"/>
      <c r="W86" s="74"/>
      <c r="X86" s="74"/>
    </row>
    <row r="87" spans="1:24" s="21" customFormat="1" ht="18.75" x14ac:dyDescent="0.3">
      <c r="A87" s="73">
        <f t="shared" si="14"/>
        <v>59</v>
      </c>
      <c r="B87" s="23" t="s">
        <v>108</v>
      </c>
      <c r="C87" s="23"/>
      <c r="D87" s="23"/>
      <c r="E87" s="23"/>
      <c r="F87" s="23"/>
      <c r="G87" s="23"/>
      <c r="H87" s="23"/>
      <c r="I87" s="23">
        <v>14</v>
      </c>
      <c r="J87" s="23"/>
      <c r="K87" s="24">
        <v>10</v>
      </c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74"/>
      <c r="W87" s="74"/>
      <c r="X87" s="74"/>
    </row>
    <row r="88" spans="1:24" s="21" customFormat="1" ht="18.75" x14ac:dyDescent="0.3">
      <c r="A88" s="73">
        <f t="shared" si="14"/>
        <v>60</v>
      </c>
      <c r="B88" s="23" t="s">
        <v>111</v>
      </c>
      <c r="C88" s="23"/>
      <c r="D88" s="23"/>
      <c r="E88" s="23"/>
      <c r="F88" s="23"/>
      <c r="G88" s="23"/>
      <c r="H88" s="23"/>
      <c r="I88" s="23">
        <v>5</v>
      </c>
      <c r="J88" s="23"/>
      <c r="K88" s="24">
        <v>10</v>
      </c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74"/>
      <c r="W88" s="74"/>
      <c r="X88" s="74"/>
    </row>
    <row r="89" spans="1:24" s="21" customFormat="1" ht="18.75" x14ac:dyDescent="0.3">
      <c r="A89" s="73">
        <f t="shared" si="14"/>
        <v>61</v>
      </c>
      <c r="B89" s="23" t="s">
        <v>112</v>
      </c>
      <c r="C89" s="23">
        <v>3</v>
      </c>
      <c r="D89" s="23"/>
      <c r="E89" s="23"/>
      <c r="F89" s="23"/>
      <c r="G89" s="23"/>
      <c r="H89" s="23"/>
      <c r="I89" s="23">
        <v>20</v>
      </c>
      <c r="J89" s="23"/>
      <c r="K89" s="24">
        <v>20</v>
      </c>
      <c r="L89" s="23"/>
      <c r="M89" s="23"/>
      <c r="N89" s="23"/>
      <c r="O89" s="23"/>
      <c r="P89" s="23"/>
      <c r="Q89" s="23"/>
      <c r="R89" s="23"/>
      <c r="S89" s="23"/>
      <c r="T89" s="23"/>
      <c r="U89" s="23">
        <v>9</v>
      </c>
      <c r="V89" s="74"/>
      <c r="W89" s="74"/>
      <c r="X89" s="74"/>
    </row>
    <row r="90" spans="1:24" s="21" customFormat="1" ht="18.75" x14ac:dyDescent="0.3">
      <c r="A90" s="73">
        <f t="shared" si="14"/>
        <v>62</v>
      </c>
      <c r="B90" s="23" t="s">
        <v>119</v>
      </c>
      <c r="C90" s="23"/>
      <c r="D90" s="23"/>
      <c r="E90" s="23"/>
      <c r="F90" s="23"/>
      <c r="G90" s="23"/>
      <c r="H90" s="23"/>
      <c r="I90" s="23">
        <v>50</v>
      </c>
      <c r="J90" s="23"/>
      <c r="K90" s="24"/>
      <c r="L90" s="23"/>
      <c r="M90" s="23"/>
      <c r="N90" s="23"/>
      <c r="O90" s="23"/>
      <c r="P90" s="23"/>
      <c r="Q90" s="23">
        <v>5</v>
      </c>
      <c r="R90" s="23"/>
      <c r="S90" s="23"/>
      <c r="T90" s="23"/>
      <c r="U90" s="23"/>
      <c r="V90" s="74"/>
      <c r="W90" s="74"/>
      <c r="X90" s="74"/>
    </row>
    <row r="91" spans="1:24" s="21" customFormat="1" ht="18.75" x14ac:dyDescent="0.3">
      <c r="A91" s="73">
        <f t="shared" si="14"/>
        <v>63</v>
      </c>
      <c r="B91" s="23" t="s">
        <v>110</v>
      </c>
      <c r="C91" s="23"/>
      <c r="D91" s="23"/>
      <c r="E91" s="23"/>
      <c r="F91" s="23"/>
      <c r="G91" s="23"/>
      <c r="H91" s="23"/>
      <c r="I91" s="23">
        <v>60</v>
      </c>
      <c r="J91" s="23"/>
      <c r="K91" s="24">
        <v>12</v>
      </c>
      <c r="L91" s="23"/>
      <c r="M91" s="23"/>
      <c r="N91" s="23"/>
      <c r="O91" s="23"/>
      <c r="P91" s="23"/>
      <c r="Q91" s="23"/>
      <c r="R91" s="23"/>
      <c r="S91" s="23"/>
      <c r="T91" s="23"/>
      <c r="U91" s="23">
        <v>5</v>
      </c>
      <c r="V91" s="74"/>
      <c r="W91" s="74"/>
      <c r="X91" s="74"/>
    </row>
    <row r="92" spans="1:24" s="21" customFormat="1" ht="19.5" customHeight="1" x14ac:dyDescent="0.3">
      <c r="A92" s="73">
        <f t="shared" si="14"/>
        <v>64</v>
      </c>
      <c r="B92" s="23" t="s">
        <v>109</v>
      </c>
      <c r="C92" s="23"/>
      <c r="D92" s="23"/>
      <c r="E92" s="23"/>
      <c r="F92" s="23"/>
      <c r="G92" s="23"/>
      <c r="H92" s="23"/>
      <c r="I92" s="23">
        <v>60</v>
      </c>
      <c r="J92" s="23"/>
      <c r="K92" s="24">
        <v>4</v>
      </c>
      <c r="L92" s="23"/>
      <c r="M92" s="23"/>
      <c r="N92" s="23"/>
      <c r="O92" s="23"/>
      <c r="P92" s="23"/>
      <c r="Q92" s="23">
        <v>5</v>
      </c>
      <c r="R92" s="23"/>
      <c r="S92" s="23"/>
      <c r="T92" s="23"/>
      <c r="U92" s="23">
        <v>7</v>
      </c>
      <c r="V92" s="74"/>
      <c r="W92" s="74"/>
      <c r="X92" s="74"/>
    </row>
    <row r="93" spans="1:24" s="21" customFormat="1" ht="18.75" x14ac:dyDescent="0.3">
      <c r="A93" s="73"/>
      <c r="B93" s="23" t="s">
        <v>120</v>
      </c>
      <c r="C93" s="23">
        <f>C92+C91+C90+C89+C88+C87+C85+C84+C82+C80</f>
        <v>12</v>
      </c>
      <c r="D93" s="23">
        <f t="shared" ref="D93:X93" si="15">D92+D91+D90+D89+D88+D87+D85+D84+D82+D80</f>
        <v>9</v>
      </c>
      <c r="E93" s="23">
        <f t="shared" si="15"/>
        <v>10</v>
      </c>
      <c r="F93" s="23">
        <f t="shared" si="15"/>
        <v>10</v>
      </c>
      <c r="G93" s="23">
        <f t="shared" si="15"/>
        <v>0</v>
      </c>
      <c r="H93" s="23">
        <f t="shared" si="15"/>
        <v>0</v>
      </c>
      <c r="I93" s="23">
        <f t="shared" si="15"/>
        <v>394</v>
      </c>
      <c r="J93" s="23">
        <f t="shared" si="15"/>
        <v>0</v>
      </c>
      <c r="K93" s="23">
        <f t="shared" si="15"/>
        <v>91</v>
      </c>
      <c r="L93" s="23">
        <f t="shared" si="15"/>
        <v>0</v>
      </c>
      <c r="M93" s="23">
        <f t="shared" si="15"/>
        <v>5</v>
      </c>
      <c r="N93" s="23">
        <f t="shared" si="15"/>
        <v>5</v>
      </c>
      <c r="O93" s="23">
        <f t="shared" si="15"/>
        <v>0</v>
      </c>
      <c r="P93" s="23">
        <f t="shared" si="15"/>
        <v>0</v>
      </c>
      <c r="Q93" s="23">
        <f t="shared" si="15"/>
        <v>18</v>
      </c>
      <c r="R93" s="23">
        <f t="shared" si="15"/>
        <v>0</v>
      </c>
      <c r="S93" s="23">
        <f t="shared" si="15"/>
        <v>0</v>
      </c>
      <c r="T93" s="23">
        <f t="shared" si="15"/>
        <v>0</v>
      </c>
      <c r="U93" s="23">
        <f t="shared" si="15"/>
        <v>34</v>
      </c>
      <c r="V93" s="23">
        <f t="shared" si="15"/>
        <v>0</v>
      </c>
      <c r="W93" s="23">
        <f t="shared" si="15"/>
        <v>0</v>
      </c>
      <c r="X93" s="23">
        <f t="shared" si="15"/>
        <v>0</v>
      </c>
    </row>
    <row r="94" spans="1:24" s="21" customFormat="1" ht="18.75" x14ac:dyDescent="0.3">
      <c r="A94" s="73">
        <v>65</v>
      </c>
      <c r="B94" s="23" t="s">
        <v>121</v>
      </c>
      <c r="C94" s="23"/>
      <c r="D94" s="23"/>
      <c r="E94" s="23"/>
      <c r="F94" s="23"/>
      <c r="G94" s="23"/>
      <c r="H94" s="23"/>
      <c r="I94" s="23">
        <v>13</v>
      </c>
      <c r="J94" s="23"/>
      <c r="K94" s="23">
        <v>14</v>
      </c>
      <c r="L94" s="23"/>
      <c r="M94" s="23"/>
      <c r="N94" s="23"/>
      <c r="O94" s="23"/>
      <c r="P94" s="23"/>
      <c r="Q94" s="23">
        <v>5</v>
      </c>
      <c r="R94" s="23"/>
      <c r="S94" s="23"/>
      <c r="T94" s="23"/>
      <c r="U94" s="23"/>
      <c r="V94" s="74"/>
      <c r="W94" s="74"/>
      <c r="X94" s="74"/>
    </row>
    <row r="95" spans="1:24" s="21" customFormat="1" ht="18.75" x14ac:dyDescent="0.3">
      <c r="A95" s="73">
        <f t="shared" ref="A95:A101" si="16">A94+1</f>
        <v>66</v>
      </c>
      <c r="B95" s="23" t="s">
        <v>122</v>
      </c>
      <c r="C95" s="23"/>
      <c r="D95" s="23"/>
      <c r="E95" s="23"/>
      <c r="F95" s="23"/>
      <c r="G95" s="23"/>
      <c r="H95" s="23"/>
      <c r="I95" s="23">
        <v>245</v>
      </c>
      <c r="J95" s="23"/>
      <c r="K95" s="23">
        <v>190</v>
      </c>
      <c r="L95" s="23"/>
      <c r="M95" s="23"/>
      <c r="N95" s="23"/>
      <c r="O95" s="23"/>
      <c r="P95" s="23"/>
      <c r="Q95" s="23">
        <v>10</v>
      </c>
      <c r="R95" s="23"/>
      <c r="S95" s="23"/>
      <c r="T95" s="23"/>
      <c r="U95" s="23"/>
      <c r="V95" s="74"/>
      <c r="W95" s="74"/>
      <c r="X95" s="74"/>
    </row>
    <row r="96" spans="1:24" s="21" customFormat="1" ht="18.75" x14ac:dyDescent="0.3">
      <c r="A96" s="73">
        <f t="shared" si="16"/>
        <v>67</v>
      </c>
      <c r="B96" s="23" t="s">
        <v>123</v>
      </c>
      <c r="C96" s="23">
        <v>3</v>
      </c>
      <c r="D96" s="23"/>
      <c r="E96" s="23"/>
      <c r="F96" s="23"/>
      <c r="G96" s="23"/>
      <c r="H96" s="23"/>
      <c r="I96" s="23">
        <v>95</v>
      </c>
      <c r="J96" s="23"/>
      <c r="K96" s="23">
        <v>217</v>
      </c>
      <c r="L96" s="23"/>
      <c r="M96" s="23"/>
      <c r="N96" s="23"/>
      <c r="O96" s="23"/>
      <c r="P96" s="23"/>
      <c r="Q96" s="23">
        <v>20</v>
      </c>
      <c r="R96" s="23"/>
      <c r="S96" s="23"/>
      <c r="T96" s="23"/>
      <c r="U96" s="23">
        <v>5</v>
      </c>
      <c r="V96" s="74"/>
      <c r="W96" s="74"/>
      <c r="X96" s="74"/>
    </row>
    <row r="97" spans="1:24" s="21" customFormat="1" ht="18.75" x14ac:dyDescent="0.3">
      <c r="A97" s="73">
        <f t="shared" si="16"/>
        <v>68</v>
      </c>
      <c r="B97" s="23" t="s">
        <v>124</v>
      </c>
      <c r="C97" s="23"/>
      <c r="D97" s="23"/>
      <c r="E97" s="23"/>
      <c r="F97" s="23"/>
      <c r="G97" s="23"/>
      <c r="H97" s="23"/>
      <c r="I97" s="23">
        <v>36</v>
      </c>
      <c r="J97" s="23"/>
      <c r="K97" s="24">
        <v>10</v>
      </c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74"/>
      <c r="W97" s="74"/>
      <c r="X97" s="74"/>
    </row>
    <row r="98" spans="1:24" s="21" customFormat="1" ht="18.75" x14ac:dyDescent="0.3">
      <c r="A98" s="73">
        <f t="shared" si="16"/>
        <v>69</v>
      </c>
      <c r="B98" s="23" t="s">
        <v>125</v>
      </c>
      <c r="C98" s="23"/>
      <c r="D98" s="23"/>
      <c r="E98" s="23"/>
      <c r="F98" s="23"/>
      <c r="G98" s="23"/>
      <c r="H98" s="23"/>
      <c r="I98" s="23">
        <v>70</v>
      </c>
      <c r="J98" s="23"/>
      <c r="K98" s="24">
        <v>21</v>
      </c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74"/>
      <c r="W98" s="74"/>
      <c r="X98" s="74"/>
    </row>
    <row r="99" spans="1:24" s="21" customFormat="1" ht="18.75" x14ac:dyDescent="0.3">
      <c r="A99" s="73">
        <f t="shared" si="16"/>
        <v>70</v>
      </c>
      <c r="B99" s="23" t="s">
        <v>128</v>
      </c>
      <c r="C99" s="23"/>
      <c r="D99" s="23"/>
      <c r="E99" s="23"/>
      <c r="F99" s="23"/>
      <c r="G99" s="23"/>
      <c r="H99" s="23"/>
      <c r="I99" s="23">
        <v>20</v>
      </c>
      <c r="J99" s="23"/>
      <c r="K99" s="24">
        <v>15</v>
      </c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74"/>
      <c r="W99" s="74"/>
      <c r="X99" s="74"/>
    </row>
    <row r="100" spans="1:24" s="21" customFormat="1" ht="18.75" x14ac:dyDescent="0.3">
      <c r="A100" s="73">
        <f t="shared" si="16"/>
        <v>71</v>
      </c>
      <c r="B100" s="23" t="s">
        <v>126</v>
      </c>
      <c r="C100" s="23"/>
      <c r="D100" s="23"/>
      <c r="E100" s="23"/>
      <c r="F100" s="23"/>
      <c r="G100" s="23"/>
      <c r="H100" s="23"/>
      <c r="I100" s="23">
        <v>40</v>
      </c>
      <c r="J100" s="23"/>
      <c r="K100" s="24">
        <v>10</v>
      </c>
      <c r="L100" s="23"/>
      <c r="M100" s="23"/>
      <c r="N100" s="23"/>
      <c r="O100" s="23"/>
      <c r="P100" s="23"/>
      <c r="Q100" s="23">
        <v>5</v>
      </c>
      <c r="R100" s="23"/>
      <c r="S100" s="23"/>
      <c r="T100" s="23"/>
      <c r="U100" s="23">
        <v>5</v>
      </c>
      <c r="V100" s="74"/>
      <c r="W100" s="74"/>
      <c r="X100" s="74"/>
    </row>
    <row r="101" spans="1:24" s="21" customFormat="1" ht="18.75" x14ac:dyDescent="0.3">
      <c r="A101" s="73">
        <f t="shared" si="16"/>
        <v>72</v>
      </c>
      <c r="B101" s="23" t="s">
        <v>127</v>
      </c>
      <c r="C101" s="23"/>
      <c r="D101" s="23"/>
      <c r="E101" s="23"/>
      <c r="F101" s="23"/>
      <c r="G101" s="23"/>
      <c r="H101" s="23"/>
      <c r="I101" s="23">
        <v>10</v>
      </c>
      <c r="J101" s="23"/>
      <c r="K101" s="24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74"/>
      <c r="W101" s="74"/>
      <c r="X101" s="74"/>
    </row>
    <row r="102" spans="1:24" s="21" customFormat="1" ht="20.25" customHeight="1" x14ac:dyDescent="0.3">
      <c r="A102" s="22"/>
      <c r="B102" s="23" t="s">
        <v>251</v>
      </c>
      <c r="C102" s="23">
        <f>SUM(C94:C101)</f>
        <v>3</v>
      </c>
      <c r="D102" s="23">
        <f t="shared" ref="D102:X102" si="17">SUM(D94:D101)</f>
        <v>0</v>
      </c>
      <c r="E102" s="23">
        <f t="shared" si="17"/>
        <v>0</v>
      </c>
      <c r="F102" s="23">
        <f t="shared" si="17"/>
        <v>0</v>
      </c>
      <c r="G102" s="23">
        <f t="shared" si="17"/>
        <v>0</v>
      </c>
      <c r="H102" s="23">
        <f t="shared" si="17"/>
        <v>0</v>
      </c>
      <c r="I102" s="23">
        <f t="shared" si="17"/>
        <v>529</v>
      </c>
      <c r="J102" s="23">
        <f t="shared" si="17"/>
        <v>0</v>
      </c>
      <c r="K102" s="23">
        <f t="shared" si="17"/>
        <v>477</v>
      </c>
      <c r="L102" s="23">
        <f t="shared" si="17"/>
        <v>0</v>
      </c>
      <c r="M102" s="23">
        <f t="shared" si="17"/>
        <v>0</v>
      </c>
      <c r="N102" s="23">
        <f t="shared" si="17"/>
        <v>0</v>
      </c>
      <c r="O102" s="23">
        <f t="shared" si="17"/>
        <v>0</v>
      </c>
      <c r="P102" s="23">
        <f t="shared" si="17"/>
        <v>0</v>
      </c>
      <c r="Q102" s="23">
        <f t="shared" si="17"/>
        <v>40</v>
      </c>
      <c r="R102" s="23">
        <f t="shared" si="17"/>
        <v>0</v>
      </c>
      <c r="S102" s="23">
        <f t="shared" si="17"/>
        <v>0</v>
      </c>
      <c r="T102" s="23">
        <f t="shared" si="17"/>
        <v>0</v>
      </c>
      <c r="U102" s="23">
        <f t="shared" si="17"/>
        <v>10</v>
      </c>
      <c r="V102" s="23">
        <f t="shared" si="17"/>
        <v>0</v>
      </c>
      <c r="W102" s="23">
        <f t="shared" si="17"/>
        <v>0</v>
      </c>
      <c r="X102" s="23">
        <f t="shared" si="17"/>
        <v>0</v>
      </c>
    </row>
    <row r="103" spans="1:24" s="97" customFormat="1" ht="58.5" customHeight="1" x14ac:dyDescent="0.3">
      <c r="A103" s="98">
        <v>73</v>
      </c>
      <c r="B103" s="96" t="s">
        <v>129</v>
      </c>
      <c r="C103" s="96"/>
      <c r="D103" s="96"/>
      <c r="E103" s="96"/>
      <c r="F103" s="96"/>
      <c r="G103" s="96"/>
      <c r="H103" s="96"/>
      <c r="I103" s="96">
        <v>15</v>
      </c>
      <c r="J103" s="96"/>
      <c r="K103" s="99">
        <v>24</v>
      </c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100"/>
      <c r="W103" s="100"/>
      <c r="X103" s="100"/>
    </row>
    <row r="104" spans="1:24" s="97" customFormat="1" ht="60" customHeight="1" x14ac:dyDescent="0.3">
      <c r="A104" s="98">
        <v>74</v>
      </c>
      <c r="B104" s="96" t="s">
        <v>131</v>
      </c>
      <c r="C104" s="96"/>
      <c r="D104" s="96"/>
      <c r="E104" s="96">
        <v>19</v>
      </c>
      <c r="F104" s="96"/>
      <c r="G104" s="96"/>
      <c r="H104" s="96"/>
      <c r="I104" s="96">
        <v>40</v>
      </c>
      <c r="J104" s="96"/>
      <c r="K104" s="99">
        <v>70</v>
      </c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100"/>
      <c r="W104" s="100"/>
      <c r="X104" s="100"/>
    </row>
    <row r="105" spans="1:24" s="21" customFormat="1" ht="18.75" x14ac:dyDescent="0.3">
      <c r="A105" s="22"/>
      <c r="B105" s="23" t="s">
        <v>130</v>
      </c>
      <c r="C105" s="23">
        <f>C104+C103</f>
        <v>0</v>
      </c>
      <c r="D105" s="23">
        <f t="shared" ref="D105:X105" si="18">D104+D103</f>
        <v>0</v>
      </c>
      <c r="E105" s="23">
        <f t="shared" si="18"/>
        <v>19</v>
      </c>
      <c r="F105" s="23">
        <f t="shared" si="18"/>
        <v>0</v>
      </c>
      <c r="G105" s="23">
        <f t="shared" si="18"/>
        <v>0</v>
      </c>
      <c r="H105" s="23">
        <f t="shared" si="18"/>
        <v>0</v>
      </c>
      <c r="I105" s="23">
        <f t="shared" si="18"/>
        <v>55</v>
      </c>
      <c r="J105" s="23">
        <f t="shared" si="18"/>
        <v>0</v>
      </c>
      <c r="K105" s="23">
        <f t="shared" si="18"/>
        <v>94</v>
      </c>
      <c r="L105" s="23">
        <f t="shared" si="18"/>
        <v>0</v>
      </c>
      <c r="M105" s="23">
        <f t="shared" si="18"/>
        <v>0</v>
      </c>
      <c r="N105" s="23">
        <f t="shared" si="18"/>
        <v>0</v>
      </c>
      <c r="O105" s="23">
        <f t="shared" si="18"/>
        <v>0</v>
      </c>
      <c r="P105" s="23">
        <f t="shared" si="18"/>
        <v>0</v>
      </c>
      <c r="Q105" s="23">
        <f t="shared" si="18"/>
        <v>0</v>
      </c>
      <c r="R105" s="23">
        <f t="shared" si="18"/>
        <v>0</v>
      </c>
      <c r="S105" s="23">
        <f t="shared" si="18"/>
        <v>0</v>
      </c>
      <c r="T105" s="23">
        <f t="shared" si="18"/>
        <v>0</v>
      </c>
      <c r="U105" s="23">
        <f t="shared" si="18"/>
        <v>0</v>
      </c>
      <c r="V105" s="23">
        <f t="shared" si="18"/>
        <v>0</v>
      </c>
      <c r="W105" s="23">
        <f t="shared" si="18"/>
        <v>0</v>
      </c>
      <c r="X105" s="23">
        <f t="shared" si="18"/>
        <v>0</v>
      </c>
    </row>
    <row r="106" spans="1:24" s="21" customFormat="1" ht="18.75" x14ac:dyDescent="0.3">
      <c r="A106" s="22">
        <v>75</v>
      </c>
      <c r="B106" s="23" t="s">
        <v>132</v>
      </c>
      <c r="C106" s="23">
        <v>2</v>
      </c>
      <c r="D106" s="23"/>
      <c r="E106" s="23"/>
      <c r="F106" s="23"/>
      <c r="G106" s="23"/>
      <c r="H106" s="23"/>
      <c r="I106" s="23">
        <v>25</v>
      </c>
      <c r="J106" s="23"/>
      <c r="K106" s="24">
        <v>13</v>
      </c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74"/>
      <c r="W106" s="74"/>
      <c r="X106" s="74"/>
    </row>
    <row r="107" spans="1:24" s="21" customFormat="1" ht="37.5" x14ac:dyDescent="0.3">
      <c r="A107" s="22">
        <f>A106+1</f>
        <v>76</v>
      </c>
      <c r="B107" s="96" t="s">
        <v>133</v>
      </c>
      <c r="C107" s="23"/>
      <c r="D107" s="23"/>
      <c r="E107" s="23"/>
      <c r="F107" s="23"/>
      <c r="G107" s="23"/>
      <c r="H107" s="23"/>
      <c r="I107" s="23">
        <v>30</v>
      </c>
      <c r="J107" s="23"/>
      <c r="K107" s="24">
        <v>34</v>
      </c>
      <c r="L107" s="23"/>
      <c r="M107" s="23"/>
      <c r="N107" s="23"/>
      <c r="O107" s="23"/>
      <c r="P107" s="23"/>
      <c r="Q107" s="23">
        <v>7</v>
      </c>
      <c r="R107" s="23"/>
      <c r="S107" s="23"/>
      <c r="T107" s="23"/>
      <c r="U107" s="23">
        <v>7</v>
      </c>
      <c r="V107" s="74"/>
      <c r="W107" s="74"/>
      <c r="X107" s="74"/>
    </row>
    <row r="108" spans="1:24" s="21" customFormat="1" ht="18.75" x14ac:dyDescent="0.3">
      <c r="A108" s="22">
        <f t="shared" ref="A108:A174" si="19">A107+1</f>
        <v>77</v>
      </c>
      <c r="B108" s="23" t="s">
        <v>134</v>
      </c>
      <c r="C108" s="23"/>
      <c r="D108" s="23"/>
      <c r="E108" s="23"/>
      <c r="F108" s="23"/>
      <c r="G108" s="23"/>
      <c r="H108" s="23"/>
      <c r="I108" s="23">
        <v>30</v>
      </c>
      <c r="J108" s="23"/>
      <c r="K108" s="24">
        <v>32</v>
      </c>
      <c r="L108" s="23"/>
      <c r="M108" s="23"/>
      <c r="N108" s="23"/>
      <c r="O108" s="23"/>
      <c r="P108" s="23"/>
      <c r="Q108" s="23">
        <v>2</v>
      </c>
      <c r="R108" s="23"/>
      <c r="S108" s="23"/>
      <c r="T108" s="23"/>
      <c r="U108" s="23"/>
      <c r="V108" s="74"/>
      <c r="W108" s="74"/>
      <c r="X108" s="74"/>
    </row>
    <row r="109" spans="1:24" s="21" customFormat="1" ht="18.75" x14ac:dyDescent="0.3">
      <c r="A109" s="22">
        <f t="shared" si="19"/>
        <v>78</v>
      </c>
      <c r="B109" s="23" t="s">
        <v>135</v>
      </c>
      <c r="C109" s="23"/>
      <c r="D109" s="23"/>
      <c r="E109" s="23"/>
      <c r="F109" s="23"/>
      <c r="G109" s="23"/>
      <c r="H109" s="23"/>
      <c r="I109" s="23">
        <v>18</v>
      </c>
      <c r="J109" s="23"/>
      <c r="K109" s="24">
        <v>18</v>
      </c>
      <c r="L109" s="23"/>
      <c r="M109" s="23"/>
      <c r="N109" s="23"/>
      <c r="O109" s="23"/>
      <c r="P109" s="23"/>
      <c r="Q109" s="23"/>
      <c r="R109" s="23"/>
      <c r="S109" s="23"/>
      <c r="T109" s="23"/>
      <c r="U109" s="23">
        <v>8</v>
      </c>
      <c r="V109" s="74"/>
      <c r="W109" s="74"/>
      <c r="X109" s="74"/>
    </row>
    <row r="110" spans="1:24" s="21" customFormat="1" ht="37.5" x14ac:dyDescent="0.3">
      <c r="A110" s="22">
        <f t="shared" si="19"/>
        <v>79</v>
      </c>
      <c r="B110" s="96" t="s">
        <v>136</v>
      </c>
      <c r="C110" s="23"/>
      <c r="D110" s="23"/>
      <c r="E110" s="23"/>
      <c r="F110" s="23"/>
      <c r="G110" s="23"/>
      <c r="H110" s="23"/>
      <c r="I110" s="23">
        <v>20</v>
      </c>
      <c r="J110" s="23"/>
      <c r="K110" s="24">
        <v>25</v>
      </c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74"/>
      <c r="W110" s="74"/>
      <c r="X110" s="74"/>
    </row>
    <row r="111" spans="1:24" s="21" customFormat="1" ht="18.75" x14ac:dyDescent="0.3">
      <c r="A111" s="22">
        <f t="shared" si="19"/>
        <v>80</v>
      </c>
      <c r="B111" s="23" t="s">
        <v>137</v>
      </c>
      <c r="C111" s="23"/>
      <c r="D111" s="23"/>
      <c r="E111" s="23"/>
      <c r="F111" s="23"/>
      <c r="G111" s="23"/>
      <c r="H111" s="23"/>
      <c r="I111" s="23">
        <v>14</v>
      </c>
      <c r="J111" s="23"/>
      <c r="K111" s="24">
        <v>11</v>
      </c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74"/>
      <c r="W111" s="74"/>
      <c r="X111" s="74"/>
    </row>
    <row r="112" spans="1:24" s="21" customFormat="1" ht="18.75" x14ac:dyDescent="0.3">
      <c r="A112" s="22">
        <f t="shared" si="19"/>
        <v>81</v>
      </c>
      <c r="B112" s="23" t="s">
        <v>138</v>
      </c>
      <c r="C112" s="23">
        <v>20</v>
      </c>
      <c r="D112" s="23"/>
      <c r="E112" s="23"/>
      <c r="F112" s="23"/>
      <c r="G112" s="23"/>
      <c r="H112" s="23"/>
      <c r="I112" s="23">
        <v>94</v>
      </c>
      <c r="J112" s="23"/>
      <c r="K112" s="24">
        <v>55</v>
      </c>
      <c r="L112" s="23"/>
      <c r="M112" s="23"/>
      <c r="N112" s="23"/>
      <c r="O112" s="23"/>
      <c r="P112" s="23"/>
      <c r="Q112" s="23"/>
      <c r="R112" s="23"/>
      <c r="S112" s="23"/>
      <c r="T112" s="23"/>
      <c r="U112" s="23">
        <v>25</v>
      </c>
      <c r="V112" s="74"/>
      <c r="W112" s="74"/>
      <c r="X112" s="74"/>
    </row>
    <row r="113" spans="1:24" s="21" customFormat="1" ht="18.75" x14ac:dyDescent="0.3">
      <c r="A113" s="22">
        <f t="shared" si="19"/>
        <v>82</v>
      </c>
      <c r="B113" s="23" t="s">
        <v>139</v>
      </c>
      <c r="C113" s="23">
        <v>15</v>
      </c>
      <c r="D113" s="23"/>
      <c r="E113" s="23"/>
      <c r="F113" s="23"/>
      <c r="G113" s="23"/>
      <c r="H113" s="23"/>
      <c r="I113" s="23">
        <v>80</v>
      </c>
      <c r="J113" s="23"/>
      <c r="K113" s="24">
        <v>68</v>
      </c>
      <c r="L113" s="23"/>
      <c r="M113" s="23"/>
      <c r="N113" s="23"/>
      <c r="O113" s="23"/>
      <c r="P113" s="23"/>
      <c r="Q113" s="23">
        <v>10</v>
      </c>
      <c r="R113" s="23"/>
      <c r="S113" s="23"/>
      <c r="T113" s="23"/>
      <c r="U113" s="23"/>
      <c r="V113" s="74"/>
      <c r="W113" s="74"/>
      <c r="X113" s="74"/>
    </row>
    <row r="114" spans="1:24" s="21" customFormat="1" ht="18.75" x14ac:dyDescent="0.3">
      <c r="A114" s="22">
        <f t="shared" si="19"/>
        <v>83</v>
      </c>
      <c r="B114" s="23" t="s">
        <v>140</v>
      </c>
      <c r="C114" s="23"/>
      <c r="D114" s="23"/>
      <c r="E114" s="23"/>
      <c r="F114" s="23"/>
      <c r="G114" s="23"/>
      <c r="H114" s="23"/>
      <c r="I114" s="23">
        <v>35</v>
      </c>
      <c r="J114" s="23"/>
      <c r="K114" s="24">
        <v>56</v>
      </c>
      <c r="L114" s="23"/>
      <c r="M114" s="23"/>
      <c r="N114" s="23"/>
      <c r="O114" s="23"/>
      <c r="P114" s="23"/>
      <c r="Q114" s="23">
        <v>4</v>
      </c>
      <c r="R114" s="23"/>
      <c r="S114" s="23">
        <v>5</v>
      </c>
      <c r="T114" s="23"/>
      <c r="U114" s="23">
        <v>7</v>
      </c>
      <c r="V114" s="74"/>
      <c r="W114" s="74"/>
      <c r="X114" s="74"/>
    </row>
    <row r="115" spans="1:24" s="21" customFormat="1" ht="37.5" x14ac:dyDescent="0.3">
      <c r="A115" s="22">
        <f t="shared" si="19"/>
        <v>84</v>
      </c>
      <c r="B115" s="96" t="s">
        <v>141</v>
      </c>
      <c r="C115" s="23"/>
      <c r="D115" s="23"/>
      <c r="E115" s="23"/>
      <c r="F115" s="23"/>
      <c r="G115" s="23"/>
      <c r="H115" s="23"/>
      <c r="I115" s="23">
        <v>12</v>
      </c>
      <c r="J115" s="23"/>
      <c r="K115" s="24">
        <v>11</v>
      </c>
      <c r="L115" s="23"/>
      <c r="M115" s="23"/>
      <c r="N115" s="23"/>
      <c r="O115" s="23"/>
      <c r="P115" s="23"/>
      <c r="Q115" s="23"/>
      <c r="R115" s="23"/>
      <c r="S115" s="23"/>
      <c r="T115" s="23"/>
      <c r="U115" s="23">
        <v>2</v>
      </c>
      <c r="V115" s="74"/>
      <c r="W115" s="74"/>
      <c r="X115" s="74"/>
    </row>
    <row r="116" spans="1:24" s="21" customFormat="1" ht="18.75" x14ac:dyDescent="0.3">
      <c r="A116" s="22">
        <f t="shared" si="19"/>
        <v>85</v>
      </c>
      <c r="B116" s="23" t="s">
        <v>142</v>
      </c>
      <c r="C116" s="23"/>
      <c r="D116" s="23"/>
      <c r="E116" s="23"/>
      <c r="F116" s="23"/>
      <c r="G116" s="23"/>
      <c r="H116" s="23"/>
      <c r="I116" s="23">
        <v>5</v>
      </c>
      <c r="J116" s="23"/>
      <c r="K116" s="24"/>
      <c r="L116" s="23"/>
      <c r="M116" s="23"/>
      <c r="N116" s="23"/>
      <c r="O116" s="23"/>
      <c r="P116" s="23"/>
      <c r="Q116" s="23">
        <v>2</v>
      </c>
      <c r="R116" s="23"/>
      <c r="S116" s="23"/>
      <c r="T116" s="23"/>
      <c r="U116" s="23">
        <v>3</v>
      </c>
      <c r="V116" s="74"/>
      <c r="W116" s="74"/>
      <c r="X116" s="74"/>
    </row>
    <row r="117" spans="1:24" s="21" customFormat="1" ht="18.75" x14ac:dyDescent="0.3">
      <c r="A117" s="22">
        <f t="shared" si="19"/>
        <v>86</v>
      </c>
      <c r="B117" s="23" t="s">
        <v>199</v>
      </c>
      <c r="C117" s="23"/>
      <c r="D117" s="23"/>
      <c r="E117" s="23"/>
      <c r="F117" s="23"/>
      <c r="G117" s="23"/>
      <c r="H117" s="23"/>
      <c r="I117" s="23">
        <v>2</v>
      </c>
      <c r="J117" s="23"/>
      <c r="K117" s="24">
        <v>5</v>
      </c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74"/>
      <c r="W117" s="74"/>
      <c r="X117" s="74"/>
    </row>
    <row r="118" spans="1:24" s="21" customFormat="1" ht="18.75" x14ac:dyDescent="0.3">
      <c r="A118" s="22">
        <f t="shared" si="19"/>
        <v>87</v>
      </c>
      <c r="B118" s="23" t="s">
        <v>143</v>
      </c>
      <c r="C118" s="23"/>
      <c r="D118" s="23"/>
      <c r="E118" s="23"/>
      <c r="F118" s="23"/>
      <c r="G118" s="23"/>
      <c r="H118" s="23"/>
      <c r="I118" s="23">
        <v>15</v>
      </c>
      <c r="J118" s="23"/>
      <c r="K118" s="24">
        <v>4</v>
      </c>
      <c r="L118" s="23"/>
      <c r="M118" s="23"/>
      <c r="N118" s="23"/>
      <c r="O118" s="23"/>
      <c r="P118" s="23"/>
      <c r="Q118" s="23">
        <v>10</v>
      </c>
      <c r="R118" s="23"/>
      <c r="S118" s="23"/>
      <c r="T118" s="23"/>
      <c r="U118" s="23"/>
      <c r="V118" s="74"/>
      <c r="W118" s="74"/>
      <c r="X118" s="74"/>
    </row>
    <row r="119" spans="1:24" s="21" customFormat="1" ht="18.75" x14ac:dyDescent="0.3">
      <c r="A119" s="22">
        <f t="shared" si="19"/>
        <v>88</v>
      </c>
      <c r="B119" s="23" t="s">
        <v>144</v>
      </c>
      <c r="C119" s="23"/>
      <c r="D119" s="23"/>
      <c r="E119" s="23"/>
      <c r="F119" s="23"/>
      <c r="G119" s="23"/>
      <c r="H119" s="23"/>
      <c r="I119" s="23">
        <v>15</v>
      </c>
      <c r="J119" s="23"/>
      <c r="K119" s="24">
        <v>38</v>
      </c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74"/>
      <c r="W119" s="74"/>
      <c r="X119" s="74"/>
    </row>
    <row r="120" spans="1:24" s="21" customFormat="1" ht="18.75" x14ac:dyDescent="0.3">
      <c r="A120" s="22">
        <f t="shared" si="19"/>
        <v>89</v>
      </c>
      <c r="B120" s="23" t="s">
        <v>145</v>
      </c>
      <c r="C120" s="23"/>
      <c r="D120" s="23"/>
      <c r="E120" s="23"/>
      <c r="F120" s="23"/>
      <c r="G120" s="23"/>
      <c r="H120" s="23"/>
      <c r="I120" s="23">
        <v>30</v>
      </c>
      <c r="J120" s="23"/>
      <c r="K120" s="24">
        <v>24</v>
      </c>
      <c r="L120" s="23"/>
      <c r="M120" s="23"/>
      <c r="N120" s="23"/>
      <c r="O120" s="23"/>
      <c r="P120" s="23"/>
      <c r="Q120" s="23">
        <v>5</v>
      </c>
      <c r="R120" s="23"/>
      <c r="S120" s="23"/>
      <c r="T120" s="23"/>
      <c r="U120" s="23">
        <v>5</v>
      </c>
      <c r="V120" s="74"/>
      <c r="W120" s="74"/>
      <c r="X120" s="74"/>
    </row>
    <row r="121" spans="1:24" s="21" customFormat="1" ht="18.75" x14ac:dyDescent="0.3">
      <c r="A121" s="22">
        <f t="shared" si="19"/>
        <v>90</v>
      </c>
      <c r="B121" s="23" t="s">
        <v>200</v>
      </c>
      <c r="C121" s="23"/>
      <c r="D121" s="23"/>
      <c r="E121" s="23"/>
      <c r="F121" s="23"/>
      <c r="G121" s="23"/>
      <c r="H121" s="23"/>
      <c r="I121" s="23">
        <v>17</v>
      </c>
      <c r="J121" s="23"/>
      <c r="K121" s="24">
        <v>44</v>
      </c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74"/>
      <c r="W121" s="74"/>
      <c r="X121" s="74"/>
    </row>
    <row r="122" spans="1:24" s="21" customFormat="1" ht="18.75" x14ac:dyDescent="0.3">
      <c r="A122" s="22">
        <f t="shared" si="19"/>
        <v>91</v>
      </c>
      <c r="B122" s="23" t="s">
        <v>146</v>
      </c>
      <c r="C122" s="23"/>
      <c r="D122" s="23"/>
      <c r="E122" s="23"/>
      <c r="F122" s="23"/>
      <c r="G122" s="23"/>
      <c r="H122" s="23"/>
      <c r="I122" s="23">
        <v>5</v>
      </c>
      <c r="J122" s="23"/>
      <c r="K122" s="24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74"/>
      <c r="W122" s="74"/>
      <c r="X122" s="74"/>
    </row>
    <row r="123" spans="1:24" s="21" customFormat="1" ht="18.75" x14ac:dyDescent="0.3">
      <c r="A123" s="22">
        <f t="shared" si="19"/>
        <v>92</v>
      </c>
      <c r="B123" s="23" t="s">
        <v>147</v>
      </c>
      <c r="C123" s="23"/>
      <c r="D123" s="23"/>
      <c r="E123" s="23"/>
      <c r="F123" s="23"/>
      <c r="G123" s="23"/>
      <c r="H123" s="23"/>
      <c r="I123" s="23">
        <v>12</v>
      </c>
      <c r="J123" s="23"/>
      <c r="K123" s="24">
        <v>11</v>
      </c>
      <c r="L123" s="23"/>
      <c r="M123" s="23"/>
      <c r="N123" s="23"/>
      <c r="O123" s="23"/>
      <c r="P123" s="23"/>
      <c r="Q123" s="23">
        <v>2</v>
      </c>
      <c r="R123" s="23"/>
      <c r="S123" s="23"/>
      <c r="T123" s="23"/>
      <c r="U123" s="23">
        <v>3</v>
      </c>
      <c r="V123" s="74"/>
      <c r="W123" s="74"/>
      <c r="X123" s="74"/>
    </row>
    <row r="124" spans="1:24" s="21" customFormat="1" ht="18.75" x14ac:dyDescent="0.3">
      <c r="A124" s="22">
        <f t="shared" si="19"/>
        <v>93</v>
      </c>
      <c r="B124" s="23" t="s">
        <v>148</v>
      </c>
      <c r="C124" s="23"/>
      <c r="D124" s="23"/>
      <c r="E124" s="23"/>
      <c r="F124" s="23"/>
      <c r="G124" s="23"/>
      <c r="H124" s="23"/>
      <c r="I124" s="23">
        <v>10</v>
      </c>
      <c r="J124" s="23"/>
      <c r="K124" s="24">
        <v>10</v>
      </c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74"/>
      <c r="W124" s="74"/>
      <c r="X124" s="74"/>
    </row>
    <row r="125" spans="1:24" s="21" customFormat="1" ht="18.75" x14ac:dyDescent="0.3">
      <c r="A125" s="22">
        <f t="shared" si="19"/>
        <v>94</v>
      </c>
      <c r="B125" s="23" t="s">
        <v>149</v>
      </c>
      <c r="C125" s="23"/>
      <c r="D125" s="23"/>
      <c r="E125" s="23"/>
      <c r="F125" s="23"/>
      <c r="G125" s="23"/>
      <c r="H125" s="23"/>
      <c r="I125" s="23">
        <v>7</v>
      </c>
      <c r="J125" s="23"/>
      <c r="K125" s="24">
        <v>5</v>
      </c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74"/>
      <c r="W125" s="74"/>
      <c r="X125" s="74"/>
    </row>
    <row r="126" spans="1:24" s="21" customFormat="1" ht="37.5" x14ac:dyDescent="0.3">
      <c r="A126" s="22">
        <f t="shared" si="19"/>
        <v>95</v>
      </c>
      <c r="B126" s="96" t="s">
        <v>150</v>
      </c>
      <c r="C126" s="23"/>
      <c r="D126" s="23"/>
      <c r="E126" s="23"/>
      <c r="F126" s="23"/>
      <c r="G126" s="23"/>
      <c r="H126" s="23"/>
      <c r="I126" s="23">
        <v>22</v>
      </c>
      <c r="J126" s="23"/>
      <c r="K126" s="24">
        <v>83</v>
      </c>
      <c r="L126" s="23"/>
      <c r="M126" s="23"/>
      <c r="N126" s="23"/>
      <c r="O126" s="23"/>
      <c r="P126" s="23"/>
      <c r="Q126" s="23">
        <v>14</v>
      </c>
      <c r="R126" s="23"/>
      <c r="S126" s="23"/>
      <c r="T126" s="23"/>
      <c r="U126" s="23"/>
      <c r="V126" s="74"/>
      <c r="W126" s="74"/>
      <c r="X126" s="74"/>
    </row>
    <row r="127" spans="1:24" s="21" customFormat="1" ht="18.75" x14ac:dyDescent="0.3">
      <c r="A127" s="22">
        <f t="shared" si="19"/>
        <v>96</v>
      </c>
      <c r="B127" s="23" t="s">
        <v>201</v>
      </c>
      <c r="C127" s="23"/>
      <c r="D127" s="23"/>
      <c r="E127" s="23"/>
      <c r="F127" s="23"/>
      <c r="G127" s="23"/>
      <c r="H127" s="23"/>
      <c r="I127" s="23">
        <v>20</v>
      </c>
      <c r="J127" s="23"/>
      <c r="K127" s="24">
        <v>7</v>
      </c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74"/>
      <c r="W127" s="74"/>
      <c r="X127" s="74"/>
    </row>
    <row r="128" spans="1:24" s="21" customFormat="1" ht="18.75" x14ac:dyDescent="0.3">
      <c r="A128" s="22">
        <f t="shared" si="19"/>
        <v>97</v>
      </c>
      <c r="B128" s="23" t="s">
        <v>151</v>
      </c>
      <c r="C128" s="23"/>
      <c r="D128" s="23"/>
      <c r="E128" s="23"/>
      <c r="F128" s="23"/>
      <c r="G128" s="23"/>
      <c r="H128" s="23"/>
      <c r="I128" s="23">
        <v>14</v>
      </c>
      <c r="J128" s="23"/>
      <c r="K128" s="24">
        <v>15</v>
      </c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74"/>
      <c r="W128" s="74"/>
      <c r="X128" s="74"/>
    </row>
    <row r="129" spans="1:24" s="21" customFormat="1" ht="18.75" x14ac:dyDescent="0.3">
      <c r="A129" s="22">
        <f t="shared" si="19"/>
        <v>98</v>
      </c>
      <c r="B129" s="23" t="s">
        <v>152</v>
      </c>
      <c r="C129" s="23">
        <v>3</v>
      </c>
      <c r="D129" s="23"/>
      <c r="E129" s="23"/>
      <c r="F129" s="23"/>
      <c r="G129" s="23"/>
      <c r="H129" s="23"/>
      <c r="I129" s="23">
        <v>10</v>
      </c>
      <c r="J129" s="23"/>
      <c r="K129" s="24">
        <v>19</v>
      </c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74"/>
      <c r="W129" s="74"/>
      <c r="X129" s="74"/>
    </row>
    <row r="130" spans="1:24" s="21" customFormat="1" ht="37.5" x14ac:dyDescent="0.3">
      <c r="A130" s="22">
        <f t="shared" si="19"/>
        <v>99</v>
      </c>
      <c r="B130" s="96" t="s">
        <v>202</v>
      </c>
      <c r="C130" s="23">
        <v>3</v>
      </c>
      <c r="D130" s="23"/>
      <c r="E130" s="23"/>
      <c r="F130" s="23"/>
      <c r="G130" s="23"/>
      <c r="H130" s="23"/>
      <c r="I130" s="23">
        <v>14</v>
      </c>
      <c r="J130" s="23"/>
      <c r="K130" s="24">
        <v>1</v>
      </c>
      <c r="L130" s="23"/>
      <c r="M130" s="23"/>
      <c r="N130" s="23"/>
      <c r="O130" s="23"/>
      <c r="P130" s="23"/>
      <c r="Q130" s="23"/>
      <c r="R130" s="23"/>
      <c r="S130" s="23"/>
      <c r="T130" s="23"/>
      <c r="U130" s="23">
        <v>3</v>
      </c>
      <c r="V130" s="74"/>
      <c r="W130" s="74"/>
      <c r="X130" s="74"/>
    </row>
    <row r="131" spans="1:24" s="21" customFormat="1" ht="18.75" x14ac:dyDescent="0.3">
      <c r="A131" s="22">
        <f t="shared" si="19"/>
        <v>100</v>
      </c>
      <c r="B131" s="23" t="s">
        <v>153</v>
      </c>
      <c r="C131" s="23"/>
      <c r="D131" s="23"/>
      <c r="E131" s="23"/>
      <c r="F131" s="23"/>
      <c r="G131" s="23"/>
      <c r="H131" s="23"/>
      <c r="I131" s="23">
        <v>50</v>
      </c>
      <c r="J131" s="23"/>
      <c r="K131" s="24">
        <v>7</v>
      </c>
      <c r="L131" s="23"/>
      <c r="M131" s="23"/>
      <c r="N131" s="23"/>
      <c r="O131" s="23"/>
      <c r="P131" s="23"/>
      <c r="Q131" s="23">
        <v>10</v>
      </c>
      <c r="R131" s="23"/>
      <c r="S131" s="23">
        <v>7</v>
      </c>
      <c r="T131" s="23"/>
      <c r="U131" s="23">
        <v>7</v>
      </c>
      <c r="V131" s="74"/>
      <c r="W131" s="74"/>
      <c r="X131" s="74"/>
    </row>
    <row r="132" spans="1:24" s="21" customFormat="1" ht="18.75" x14ac:dyDescent="0.3">
      <c r="A132" s="22">
        <f t="shared" si="19"/>
        <v>101</v>
      </c>
      <c r="B132" s="23" t="s">
        <v>154</v>
      </c>
      <c r="C132" s="23"/>
      <c r="D132" s="23"/>
      <c r="E132" s="23"/>
      <c r="F132" s="23"/>
      <c r="G132" s="23"/>
      <c r="H132" s="23"/>
      <c r="I132" s="23">
        <v>15</v>
      </c>
      <c r="J132" s="23"/>
      <c r="K132" s="24">
        <v>9</v>
      </c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74"/>
      <c r="W132" s="74"/>
      <c r="X132" s="74"/>
    </row>
    <row r="133" spans="1:24" s="21" customFormat="1" ht="19.5" customHeight="1" x14ac:dyDescent="0.3">
      <c r="A133" s="22">
        <f t="shared" si="19"/>
        <v>102</v>
      </c>
      <c r="B133" s="23" t="s">
        <v>155</v>
      </c>
      <c r="C133" s="23"/>
      <c r="D133" s="23"/>
      <c r="E133" s="23"/>
      <c r="F133" s="23"/>
      <c r="G133" s="23"/>
      <c r="H133" s="23"/>
      <c r="I133" s="23">
        <v>10</v>
      </c>
      <c r="J133" s="23"/>
      <c r="K133" s="24">
        <v>11</v>
      </c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74"/>
      <c r="W133" s="74"/>
      <c r="X133" s="74"/>
    </row>
    <row r="134" spans="1:24" s="21" customFormat="1" ht="18.75" x14ac:dyDescent="0.3">
      <c r="A134" s="22">
        <f t="shared" si="19"/>
        <v>103</v>
      </c>
      <c r="B134" s="23" t="s">
        <v>156</v>
      </c>
      <c r="C134" s="23"/>
      <c r="D134" s="23"/>
      <c r="E134" s="23"/>
      <c r="F134" s="23"/>
      <c r="G134" s="23"/>
      <c r="H134" s="23"/>
      <c r="I134" s="23">
        <v>51</v>
      </c>
      <c r="J134" s="23"/>
      <c r="K134" s="24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74"/>
      <c r="W134" s="74"/>
      <c r="X134" s="74"/>
    </row>
    <row r="135" spans="1:24" s="21" customFormat="1" ht="37.5" x14ac:dyDescent="0.3">
      <c r="A135" s="22">
        <f t="shared" si="19"/>
        <v>104</v>
      </c>
      <c r="B135" s="96" t="s">
        <v>157</v>
      </c>
      <c r="C135" s="23"/>
      <c r="D135" s="23"/>
      <c r="E135" s="23"/>
      <c r="F135" s="23"/>
      <c r="G135" s="23"/>
      <c r="H135" s="23"/>
      <c r="I135" s="23">
        <v>15</v>
      </c>
      <c r="J135" s="23"/>
      <c r="K135" s="24">
        <v>2</v>
      </c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74"/>
      <c r="W135" s="74"/>
      <c r="X135" s="74"/>
    </row>
    <row r="136" spans="1:24" s="21" customFormat="1" ht="18.75" x14ac:dyDescent="0.3">
      <c r="A136" s="22">
        <f t="shared" si="19"/>
        <v>105</v>
      </c>
      <c r="B136" s="23" t="s">
        <v>158</v>
      </c>
      <c r="C136" s="23">
        <v>5</v>
      </c>
      <c r="D136" s="23"/>
      <c r="E136" s="23"/>
      <c r="F136" s="23"/>
      <c r="G136" s="23"/>
      <c r="H136" s="23"/>
      <c r="I136" s="23">
        <v>14</v>
      </c>
      <c r="J136" s="23"/>
      <c r="K136" s="24">
        <v>10</v>
      </c>
      <c r="L136" s="23"/>
      <c r="M136" s="23"/>
      <c r="N136" s="23"/>
      <c r="O136" s="23"/>
      <c r="P136" s="23"/>
      <c r="Q136" s="23"/>
      <c r="R136" s="23"/>
      <c r="S136" s="23"/>
      <c r="T136" s="23"/>
      <c r="U136" s="23">
        <v>3</v>
      </c>
      <c r="V136" s="74"/>
      <c r="W136" s="74"/>
      <c r="X136" s="74"/>
    </row>
    <row r="137" spans="1:24" s="21" customFormat="1" ht="37.5" x14ac:dyDescent="0.3">
      <c r="A137" s="22">
        <f t="shared" si="19"/>
        <v>106</v>
      </c>
      <c r="B137" s="96" t="s">
        <v>159</v>
      </c>
      <c r="C137" s="23">
        <v>2</v>
      </c>
      <c r="D137" s="23"/>
      <c r="E137" s="23"/>
      <c r="F137" s="23"/>
      <c r="G137" s="23"/>
      <c r="H137" s="23"/>
      <c r="I137" s="23">
        <v>12</v>
      </c>
      <c r="J137" s="23"/>
      <c r="K137" s="24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74"/>
      <c r="W137" s="74"/>
      <c r="X137" s="74"/>
    </row>
    <row r="138" spans="1:24" s="21" customFormat="1" ht="37.5" x14ac:dyDescent="0.3">
      <c r="A138" s="22">
        <f t="shared" si="19"/>
        <v>107</v>
      </c>
      <c r="B138" s="96" t="s">
        <v>160</v>
      </c>
      <c r="C138" s="23"/>
      <c r="D138" s="23"/>
      <c r="E138" s="23"/>
      <c r="F138" s="23"/>
      <c r="G138" s="23"/>
      <c r="H138" s="23"/>
      <c r="I138" s="23">
        <v>11</v>
      </c>
      <c r="J138" s="23"/>
      <c r="K138" s="24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74"/>
      <c r="W138" s="74"/>
      <c r="X138" s="74"/>
    </row>
    <row r="139" spans="1:24" s="21" customFormat="1" ht="18.75" x14ac:dyDescent="0.3">
      <c r="A139" s="22">
        <f t="shared" si="19"/>
        <v>108</v>
      </c>
      <c r="B139" s="23" t="s">
        <v>161</v>
      </c>
      <c r="C139" s="23"/>
      <c r="D139" s="23"/>
      <c r="E139" s="23"/>
      <c r="F139" s="23"/>
      <c r="G139" s="23"/>
      <c r="H139" s="23"/>
      <c r="I139" s="23">
        <v>8</v>
      </c>
      <c r="J139" s="23"/>
      <c r="K139" s="24">
        <v>4</v>
      </c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74"/>
      <c r="W139" s="74"/>
      <c r="X139" s="74"/>
    </row>
    <row r="140" spans="1:24" s="21" customFormat="1" ht="18.75" x14ac:dyDescent="0.3">
      <c r="A140" s="22">
        <f t="shared" si="19"/>
        <v>109</v>
      </c>
      <c r="B140" s="23" t="s">
        <v>162</v>
      </c>
      <c r="C140" s="101"/>
      <c r="D140" s="101"/>
      <c r="E140" s="101"/>
      <c r="F140" s="101"/>
      <c r="G140" s="101"/>
      <c r="H140" s="101"/>
      <c r="I140" s="101">
        <v>4</v>
      </c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74"/>
      <c r="W140" s="74"/>
      <c r="X140" s="74"/>
    </row>
    <row r="141" spans="1:24" s="21" customFormat="1" ht="18.75" x14ac:dyDescent="0.3">
      <c r="A141" s="22">
        <f t="shared" si="19"/>
        <v>110</v>
      </c>
      <c r="B141" s="23" t="s">
        <v>163</v>
      </c>
      <c r="C141" s="23"/>
      <c r="D141" s="23"/>
      <c r="E141" s="23"/>
      <c r="F141" s="23"/>
      <c r="G141" s="23"/>
      <c r="H141" s="23"/>
      <c r="I141" s="23">
        <v>17</v>
      </c>
      <c r="J141" s="23"/>
      <c r="K141" s="24">
        <v>7</v>
      </c>
      <c r="L141" s="23"/>
      <c r="M141" s="23"/>
      <c r="N141" s="23"/>
      <c r="O141" s="23"/>
      <c r="P141" s="23"/>
      <c r="Q141" s="23">
        <v>1</v>
      </c>
      <c r="R141" s="23"/>
      <c r="S141" s="23"/>
      <c r="T141" s="23"/>
      <c r="U141" s="23">
        <v>4</v>
      </c>
      <c r="V141" s="74"/>
      <c r="W141" s="74"/>
      <c r="X141" s="74"/>
    </row>
    <row r="142" spans="1:24" s="21" customFormat="1" ht="18.75" x14ac:dyDescent="0.3">
      <c r="A142" s="22">
        <f t="shared" si="19"/>
        <v>111</v>
      </c>
      <c r="B142" s="23" t="s">
        <v>164</v>
      </c>
      <c r="C142" s="23"/>
      <c r="D142" s="23"/>
      <c r="E142" s="23"/>
      <c r="F142" s="23"/>
      <c r="G142" s="23"/>
      <c r="H142" s="23"/>
      <c r="I142" s="23">
        <v>8</v>
      </c>
      <c r="J142" s="23"/>
      <c r="K142" s="24">
        <v>3</v>
      </c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74"/>
      <c r="W142" s="74"/>
      <c r="X142" s="74"/>
    </row>
    <row r="143" spans="1:24" s="21" customFormat="1" ht="18.75" x14ac:dyDescent="0.3">
      <c r="A143" s="22">
        <f t="shared" si="19"/>
        <v>112</v>
      </c>
      <c r="B143" s="23" t="s">
        <v>165</v>
      </c>
      <c r="C143" s="23">
        <v>6</v>
      </c>
      <c r="D143" s="23"/>
      <c r="E143" s="23"/>
      <c r="F143" s="23"/>
      <c r="G143" s="23"/>
      <c r="H143" s="23"/>
      <c r="I143" s="23">
        <v>36</v>
      </c>
      <c r="J143" s="23"/>
      <c r="K143" s="24">
        <v>35</v>
      </c>
      <c r="L143" s="23"/>
      <c r="M143" s="23"/>
      <c r="N143" s="23"/>
      <c r="O143" s="23"/>
      <c r="P143" s="23"/>
      <c r="Q143" s="23">
        <v>11</v>
      </c>
      <c r="R143" s="23"/>
      <c r="S143" s="23"/>
      <c r="T143" s="23"/>
      <c r="U143" s="23"/>
      <c r="V143" s="74"/>
      <c r="W143" s="74"/>
      <c r="X143" s="74"/>
    </row>
    <row r="144" spans="1:24" s="21" customFormat="1" ht="18.75" x14ac:dyDescent="0.3">
      <c r="A144" s="22">
        <f t="shared" si="19"/>
        <v>113</v>
      </c>
      <c r="B144" s="23" t="s">
        <v>166</v>
      </c>
      <c r="C144" s="23"/>
      <c r="D144" s="23"/>
      <c r="E144" s="23"/>
      <c r="F144" s="23"/>
      <c r="G144" s="23"/>
      <c r="H144" s="23"/>
      <c r="I144" s="23">
        <v>20</v>
      </c>
      <c r="J144" s="23"/>
      <c r="K144" s="24">
        <v>10</v>
      </c>
      <c r="L144" s="23"/>
      <c r="M144" s="23"/>
      <c r="N144" s="23"/>
      <c r="O144" s="23"/>
      <c r="P144" s="23"/>
      <c r="Q144" s="23"/>
      <c r="R144" s="23"/>
      <c r="S144" s="23"/>
      <c r="T144" s="23"/>
      <c r="U144" s="23">
        <v>4</v>
      </c>
      <c r="V144" s="74"/>
      <c r="W144" s="74"/>
      <c r="X144" s="74"/>
    </row>
    <row r="145" spans="1:24" s="21" customFormat="1" ht="18.75" x14ac:dyDescent="0.3">
      <c r="A145" s="22">
        <f t="shared" si="19"/>
        <v>114</v>
      </c>
      <c r="B145" s="23" t="s">
        <v>167</v>
      </c>
      <c r="C145" s="23"/>
      <c r="D145" s="23"/>
      <c r="E145" s="23"/>
      <c r="F145" s="23"/>
      <c r="G145" s="23"/>
      <c r="H145" s="23"/>
      <c r="I145" s="23">
        <v>20</v>
      </c>
      <c r="J145" s="23"/>
      <c r="K145" s="24">
        <v>23</v>
      </c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74"/>
      <c r="W145" s="74"/>
      <c r="X145" s="74"/>
    </row>
    <row r="146" spans="1:24" s="21" customFormat="1" ht="18.75" x14ac:dyDescent="0.3">
      <c r="A146" s="22">
        <f t="shared" si="19"/>
        <v>115</v>
      </c>
      <c r="B146" s="23" t="s">
        <v>168</v>
      </c>
      <c r="C146" s="23"/>
      <c r="D146" s="23"/>
      <c r="E146" s="23"/>
      <c r="F146" s="23"/>
      <c r="G146" s="23"/>
      <c r="H146" s="23"/>
      <c r="I146" s="23">
        <v>20</v>
      </c>
      <c r="J146" s="23"/>
      <c r="K146" s="24">
        <v>30</v>
      </c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74"/>
      <c r="W146" s="74"/>
      <c r="X146" s="74"/>
    </row>
    <row r="147" spans="1:24" s="21" customFormat="1" ht="18.75" x14ac:dyDescent="0.3">
      <c r="A147" s="22">
        <f t="shared" si="19"/>
        <v>116</v>
      </c>
      <c r="B147" s="23" t="s">
        <v>169</v>
      </c>
      <c r="C147" s="23"/>
      <c r="D147" s="23"/>
      <c r="E147" s="23"/>
      <c r="F147" s="23"/>
      <c r="G147" s="23"/>
      <c r="H147" s="23"/>
      <c r="I147" s="23">
        <v>14</v>
      </c>
      <c r="J147" s="23"/>
      <c r="K147" s="24">
        <v>4</v>
      </c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74"/>
      <c r="W147" s="74"/>
      <c r="X147" s="74"/>
    </row>
    <row r="148" spans="1:24" s="21" customFormat="1" ht="39" customHeight="1" x14ac:dyDescent="0.3">
      <c r="A148" s="22">
        <f t="shared" si="19"/>
        <v>117</v>
      </c>
      <c r="B148" s="96" t="s">
        <v>170</v>
      </c>
      <c r="C148" s="23"/>
      <c r="D148" s="23"/>
      <c r="E148" s="23"/>
      <c r="F148" s="23"/>
      <c r="G148" s="23"/>
      <c r="H148" s="23"/>
      <c r="I148" s="23">
        <v>30</v>
      </c>
      <c r="J148" s="23"/>
      <c r="K148" s="24">
        <v>5</v>
      </c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74"/>
      <c r="W148" s="74"/>
      <c r="X148" s="74"/>
    </row>
    <row r="149" spans="1:24" s="21" customFormat="1" ht="18.75" x14ac:dyDescent="0.3">
      <c r="A149" s="22">
        <f t="shared" si="19"/>
        <v>118</v>
      </c>
      <c r="B149" s="23" t="s">
        <v>171</v>
      </c>
      <c r="C149" s="23"/>
      <c r="D149" s="23"/>
      <c r="E149" s="23"/>
      <c r="F149" s="23"/>
      <c r="G149" s="23"/>
      <c r="H149" s="23"/>
      <c r="I149" s="23">
        <v>14</v>
      </c>
      <c r="J149" s="23"/>
      <c r="K149" s="24">
        <v>6</v>
      </c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74"/>
      <c r="W149" s="74"/>
      <c r="X149" s="74"/>
    </row>
    <row r="150" spans="1:24" s="21" customFormat="1" ht="18.75" x14ac:dyDescent="0.3">
      <c r="A150" s="22">
        <f t="shared" si="19"/>
        <v>119</v>
      </c>
      <c r="B150" s="23" t="s">
        <v>546</v>
      </c>
      <c r="C150" s="23"/>
      <c r="D150" s="23"/>
      <c r="E150" s="23"/>
      <c r="F150" s="23"/>
      <c r="G150" s="23"/>
      <c r="H150" s="23"/>
      <c r="I150" s="23">
        <v>3</v>
      </c>
      <c r="J150" s="23"/>
      <c r="K150" s="24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74"/>
      <c r="W150" s="74"/>
      <c r="X150" s="74"/>
    </row>
    <row r="151" spans="1:24" s="21" customFormat="1" ht="18.75" x14ac:dyDescent="0.3">
      <c r="A151" s="22">
        <f t="shared" si="19"/>
        <v>120</v>
      </c>
      <c r="B151" s="23" t="s">
        <v>172</v>
      </c>
      <c r="C151" s="23"/>
      <c r="D151" s="23"/>
      <c r="E151" s="23"/>
      <c r="F151" s="23"/>
      <c r="G151" s="23"/>
      <c r="H151" s="23"/>
      <c r="I151" s="23">
        <v>25</v>
      </c>
      <c r="J151" s="23"/>
      <c r="K151" s="24">
        <v>35</v>
      </c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74"/>
      <c r="W151" s="74"/>
      <c r="X151" s="74"/>
    </row>
    <row r="152" spans="1:24" s="21" customFormat="1" ht="18.75" x14ac:dyDescent="0.3">
      <c r="A152" s="22">
        <f t="shared" si="19"/>
        <v>121</v>
      </c>
      <c r="B152" s="23" t="s">
        <v>173</v>
      </c>
      <c r="C152" s="23"/>
      <c r="D152" s="23"/>
      <c r="E152" s="23"/>
      <c r="F152" s="23"/>
      <c r="G152" s="23"/>
      <c r="H152" s="23"/>
      <c r="I152" s="23">
        <v>5</v>
      </c>
      <c r="J152" s="23"/>
      <c r="K152" s="24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74"/>
      <c r="W152" s="74"/>
      <c r="X152" s="74"/>
    </row>
    <row r="153" spans="1:24" s="21" customFormat="1" ht="18.75" x14ac:dyDescent="0.3">
      <c r="A153" s="22">
        <f t="shared" si="19"/>
        <v>122</v>
      </c>
      <c r="B153" s="23" t="s">
        <v>174</v>
      </c>
      <c r="C153" s="23"/>
      <c r="D153" s="23"/>
      <c r="E153" s="23"/>
      <c r="F153" s="23"/>
      <c r="G153" s="23"/>
      <c r="H153" s="23"/>
      <c r="I153" s="23">
        <v>20</v>
      </c>
      <c r="J153" s="23"/>
      <c r="K153" s="24">
        <v>9</v>
      </c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74"/>
      <c r="W153" s="74"/>
      <c r="X153" s="74"/>
    </row>
    <row r="154" spans="1:24" s="21" customFormat="1" ht="18.75" x14ac:dyDescent="0.3">
      <c r="A154" s="22">
        <f t="shared" si="19"/>
        <v>123</v>
      </c>
      <c r="B154" s="23" t="s">
        <v>175</v>
      </c>
      <c r="C154" s="23"/>
      <c r="D154" s="23"/>
      <c r="E154" s="23"/>
      <c r="F154" s="23"/>
      <c r="G154" s="23"/>
      <c r="H154" s="23"/>
      <c r="I154" s="23">
        <v>12</v>
      </c>
      <c r="J154" s="23"/>
      <c r="K154" s="24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74"/>
      <c r="W154" s="74"/>
      <c r="X154" s="74"/>
    </row>
    <row r="155" spans="1:24" s="21" customFormat="1" ht="18.75" x14ac:dyDescent="0.3">
      <c r="A155" s="22">
        <f t="shared" si="19"/>
        <v>124</v>
      </c>
      <c r="B155" s="23" t="s">
        <v>176</v>
      </c>
      <c r="C155" s="23">
        <v>10</v>
      </c>
      <c r="D155" s="23"/>
      <c r="E155" s="23"/>
      <c r="F155" s="23"/>
      <c r="G155" s="23"/>
      <c r="H155" s="23"/>
      <c r="I155" s="23">
        <v>40</v>
      </c>
      <c r="J155" s="23"/>
      <c r="K155" s="24">
        <v>13</v>
      </c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74"/>
      <c r="W155" s="74"/>
      <c r="X155" s="74"/>
    </row>
    <row r="156" spans="1:24" s="21" customFormat="1" ht="18.75" x14ac:dyDescent="0.3">
      <c r="A156" s="22">
        <f t="shared" si="19"/>
        <v>125</v>
      </c>
      <c r="B156" s="23" t="s">
        <v>177</v>
      </c>
      <c r="C156" s="23"/>
      <c r="D156" s="23"/>
      <c r="E156" s="23"/>
      <c r="F156" s="23"/>
      <c r="G156" s="23"/>
      <c r="H156" s="23"/>
      <c r="I156" s="23">
        <v>7</v>
      </c>
      <c r="J156" s="23"/>
      <c r="K156" s="24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74"/>
      <c r="W156" s="74"/>
      <c r="X156" s="74"/>
    </row>
    <row r="157" spans="1:24" s="21" customFormat="1" ht="37.5" x14ac:dyDescent="0.3">
      <c r="A157" s="22">
        <f t="shared" si="19"/>
        <v>126</v>
      </c>
      <c r="B157" s="96" t="s">
        <v>178</v>
      </c>
      <c r="C157" s="23"/>
      <c r="D157" s="23"/>
      <c r="E157" s="23"/>
      <c r="F157" s="23"/>
      <c r="G157" s="23"/>
      <c r="H157" s="23"/>
      <c r="I157" s="23">
        <v>10</v>
      </c>
      <c r="J157" s="23"/>
      <c r="K157" s="24">
        <v>3</v>
      </c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74"/>
      <c r="W157" s="74"/>
      <c r="X157" s="74"/>
    </row>
    <row r="158" spans="1:24" s="21" customFormat="1" ht="19.5" customHeight="1" x14ac:dyDescent="0.3">
      <c r="A158" s="22">
        <f t="shared" si="19"/>
        <v>127</v>
      </c>
      <c r="B158" s="23" t="s">
        <v>179</v>
      </c>
      <c r="C158" s="23"/>
      <c r="D158" s="23"/>
      <c r="E158" s="23"/>
      <c r="F158" s="23"/>
      <c r="G158" s="23"/>
      <c r="H158" s="23"/>
      <c r="I158" s="23">
        <v>6</v>
      </c>
      <c r="J158" s="23"/>
      <c r="K158" s="24">
        <v>1</v>
      </c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74"/>
      <c r="W158" s="74"/>
      <c r="X158" s="74"/>
    </row>
    <row r="159" spans="1:24" s="21" customFormat="1" ht="18.75" x14ac:dyDescent="0.3">
      <c r="A159" s="22">
        <f t="shared" si="19"/>
        <v>128</v>
      </c>
      <c r="B159" s="23" t="s">
        <v>180</v>
      </c>
      <c r="C159" s="23"/>
      <c r="D159" s="23"/>
      <c r="E159" s="23"/>
      <c r="F159" s="23"/>
      <c r="G159" s="23"/>
      <c r="H159" s="23"/>
      <c r="I159" s="23">
        <v>30</v>
      </c>
      <c r="J159" s="23"/>
      <c r="K159" s="24">
        <v>5</v>
      </c>
      <c r="L159" s="23"/>
      <c r="M159" s="23"/>
      <c r="N159" s="23"/>
      <c r="O159" s="23"/>
      <c r="P159" s="23"/>
      <c r="Q159" s="23"/>
      <c r="R159" s="23"/>
      <c r="S159" s="23"/>
      <c r="T159" s="23"/>
      <c r="U159" s="23">
        <v>5</v>
      </c>
      <c r="V159" s="74"/>
      <c r="W159" s="74"/>
      <c r="X159" s="74"/>
    </row>
    <row r="160" spans="1:24" s="21" customFormat="1" ht="18.75" x14ac:dyDescent="0.3">
      <c r="A160" s="22">
        <f t="shared" si="19"/>
        <v>129</v>
      </c>
      <c r="B160" s="23" t="s">
        <v>181</v>
      </c>
      <c r="C160" s="23"/>
      <c r="D160" s="23"/>
      <c r="E160" s="23"/>
      <c r="F160" s="23"/>
      <c r="G160" s="23"/>
      <c r="H160" s="23"/>
      <c r="I160" s="23">
        <v>20</v>
      </c>
      <c r="J160" s="23"/>
      <c r="K160" s="24">
        <v>21</v>
      </c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74"/>
      <c r="W160" s="74"/>
      <c r="X160" s="74"/>
    </row>
    <row r="161" spans="1:24" s="21" customFormat="1" ht="18.75" x14ac:dyDescent="0.3">
      <c r="A161" s="22">
        <f t="shared" si="19"/>
        <v>130</v>
      </c>
      <c r="B161" s="23" t="s">
        <v>182</v>
      </c>
      <c r="C161" s="23"/>
      <c r="D161" s="23"/>
      <c r="E161" s="23"/>
      <c r="F161" s="23"/>
      <c r="G161" s="23"/>
      <c r="H161" s="23"/>
      <c r="I161" s="23">
        <v>25</v>
      </c>
      <c r="J161" s="23"/>
      <c r="K161" s="24">
        <v>31</v>
      </c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74"/>
      <c r="W161" s="74"/>
      <c r="X161" s="74"/>
    </row>
    <row r="162" spans="1:24" s="21" customFormat="1" ht="18.75" x14ac:dyDescent="0.3">
      <c r="A162" s="22">
        <f t="shared" si="19"/>
        <v>131</v>
      </c>
      <c r="B162" s="23" t="s">
        <v>183</v>
      </c>
      <c r="C162" s="23">
        <v>7</v>
      </c>
      <c r="D162" s="23"/>
      <c r="E162" s="23"/>
      <c r="F162" s="23"/>
      <c r="G162" s="23"/>
      <c r="H162" s="23"/>
      <c r="I162" s="23">
        <v>20</v>
      </c>
      <c r="J162" s="23"/>
      <c r="K162" s="24">
        <v>12</v>
      </c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74"/>
      <c r="W162" s="74"/>
      <c r="X162" s="74"/>
    </row>
    <row r="163" spans="1:24" s="21" customFormat="1" ht="37.5" x14ac:dyDescent="0.3">
      <c r="A163" s="22">
        <f t="shared" si="19"/>
        <v>132</v>
      </c>
      <c r="B163" s="96" t="s">
        <v>184</v>
      </c>
      <c r="C163" s="23">
        <v>2</v>
      </c>
      <c r="D163" s="23"/>
      <c r="E163" s="23"/>
      <c r="F163" s="23"/>
      <c r="G163" s="23"/>
      <c r="H163" s="23"/>
      <c r="I163" s="23">
        <v>10</v>
      </c>
      <c r="J163" s="23"/>
      <c r="K163" s="24">
        <v>2</v>
      </c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74"/>
      <c r="W163" s="74"/>
      <c r="X163" s="74"/>
    </row>
    <row r="164" spans="1:24" s="21" customFormat="1" ht="37.5" x14ac:dyDescent="0.3">
      <c r="A164" s="22">
        <f t="shared" si="19"/>
        <v>133</v>
      </c>
      <c r="B164" s="96" t="s">
        <v>185</v>
      </c>
      <c r="C164" s="23">
        <v>22</v>
      </c>
      <c r="D164" s="23"/>
      <c r="E164" s="23"/>
      <c r="F164" s="23"/>
      <c r="G164" s="23"/>
      <c r="H164" s="23"/>
      <c r="I164" s="23">
        <v>37</v>
      </c>
      <c r="J164" s="23"/>
      <c r="K164" s="24">
        <v>5</v>
      </c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74"/>
      <c r="W164" s="74"/>
      <c r="X164" s="74"/>
    </row>
    <row r="165" spans="1:24" s="21" customFormat="1" ht="37.5" x14ac:dyDescent="0.3">
      <c r="A165" s="22">
        <f t="shared" si="19"/>
        <v>134</v>
      </c>
      <c r="B165" s="96" t="s">
        <v>186</v>
      </c>
      <c r="C165" s="23">
        <v>3</v>
      </c>
      <c r="D165" s="23"/>
      <c r="E165" s="23"/>
      <c r="F165" s="23"/>
      <c r="G165" s="23"/>
      <c r="H165" s="23"/>
      <c r="I165" s="23">
        <v>24</v>
      </c>
      <c r="J165" s="23"/>
      <c r="K165" s="24">
        <v>16</v>
      </c>
      <c r="L165" s="23"/>
      <c r="M165" s="23"/>
      <c r="N165" s="23"/>
      <c r="O165" s="23"/>
      <c r="P165" s="23"/>
      <c r="Q165" s="23">
        <v>10</v>
      </c>
      <c r="R165" s="23"/>
      <c r="S165" s="23"/>
      <c r="T165" s="23"/>
      <c r="U165" s="23">
        <v>4</v>
      </c>
      <c r="V165" s="74"/>
      <c r="W165" s="74"/>
      <c r="X165" s="74"/>
    </row>
    <row r="166" spans="1:24" s="21" customFormat="1" ht="37.5" x14ac:dyDescent="0.3">
      <c r="A166" s="22">
        <f t="shared" si="19"/>
        <v>135</v>
      </c>
      <c r="B166" s="96" t="s">
        <v>187</v>
      </c>
      <c r="C166" s="23">
        <v>6</v>
      </c>
      <c r="D166" s="23"/>
      <c r="E166" s="23"/>
      <c r="F166" s="23"/>
      <c r="G166" s="23"/>
      <c r="H166" s="23"/>
      <c r="I166" s="23">
        <v>25</v>
      </c>
      <c r="J166" s="23"/>
      <c r="K166" s="24">
        <v>24</v>
      </c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74"/>
      <c r="W166" s="74"/>
      <c r="X166" s="74"/>
    </row>
    <row r="167" spans="1:24" s="21" customFormat="1" ht="37.5" x14ac:dyDescent="0.3">
      <c r="A167" s="22">
        <f t="shared" si="19"/>
        <v>136</v>
      </c>
      <c r="B167" s="96" t="s">
        <v>188</v>
      </c>
      <c r="C167" s="23"/>
      <c r="D167" s="23"/>
      <c r="E167" s="23"/>
      <c r="F167" s="23"/>
      <c r="G167" s="23"/>
      <c r="H167" s="23"/>
      <c r="I167" s="23">
        <v>31</v>
      </c>
      <c r="J167" s="23"/>
      <c r="K167" s="24">
        <v>10</v>
      </c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74"/>
      <c r="W167" s="74"/>
      <c r="X167" s="74"/>
    </row>
    <row r="168" spans="1:24" s="21" customFormat="1" ht="18" customHeight="1" x14ac:dyDescent="0.3">
      <c r="A168" s="22">
        <f t="shared" si="19"/>
        <v>137</v>
      </c>
      <c r="B168" s="23" t="s">
        <v>189</v>
      </c>
      <c r="C168" s="23"/>
      <c r="D168" s="23"/>
      <c r="E168" s="23"/>
      <c r="F168" s="23"/>
      <c r="G168" s="23"/>
      <c r="H168" s="23"/>
      <c r="I168" s="23">
        <v>15</v>
      </c>
      <c r="J168" s="23"/>
      <c r="K168" s="24">
        <v>19</v>
      </c>
      <c r="L168" s="23"/>
      <c r="M168" s="23"/>
      <c r="N168" s="23"/>
      <c r="O168" s="23"/>
      <c r="P168" s="23"/>
      <c r="Q168" s="23"/>
      <c r="R168" s="23"/>
      <c r="S168" s="23"/>
      <c r="T168" s="23"/>
      <c r="U168" s="23">
        <v>6</v>
      </c>
      <c r="V168" s="74"/>
      <c r="W168" s="74"/>
      <c r="X168" s="74"/>
    </row>
    <row r="169" spans="1:24" s="21" customFormat="1" ht="18.75" x14ac:dyDescent="0.3">
      <c r="A169" s="22">
        <f t="shared" si="19"/>
        <v>138</v>
      </c>
      <c r="B169" s="23" t="s">
        <v>190</v>
      </c>
      <c r="C169" s="23">
        <v>2</v>
      </c>
      <c r="D169" s="23"/>
      <c r="E169" s="23"/>
      <c r="F169" s="23"/>
      <c r="G169" s="23"/>
      <c r="H169" s="23"/>
      <c r="I169" s="23">
        <v>10</v>
      </c>
      <c r="J169" s="23"/>
      <c r="K169" s="24">
        <v>8</v>
      </c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74"/>
      <c r="W169" s="74"/>
      <c r="X169" s="74"/>
    </row>
    <row r="170" spans="1:24" s="21" customFormat="1" ht="18.75" x14ac:dyDescent="0.3">
      <c r="A170" s="22">
        <f t="shared" si="19"/>
        <v>139</v>
      </c>
      <c r="B170" s="23" t="s">
        <v>191</v>
      </c>
      <c r="C170" s="23"/>
      <c r="D170" s="23"/>
      <c r="E170" s="23"/>
      <c r="F170" s="23"/>
      <c r="G170" s="23"/>
      <c r="H170" s="23"/>
      <c r="I170" s="23">
        <v>6</v>
      </c>
      <c r="J170" s="23"/>
      <c r="K170" s="24">
        <v>1</v>
      </c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74"/>
      <c r="W170" s="74"/>
      <c r="X170" s="74"/>
    </row>
    <row r="171" spans="1:24" s="21" customFormat="1" ht="37.5" x14ac:dyDescent="0.3">
      <c r="A171" s="22">
        <f t="shared" si="19"/>
        <v>140</v>
      </c>
      <c r="B171" s="96" t="s">
        <v>192</v>
      </c>
      <c r="C171" s="23">
        <v>1</v>
      </c>
      <c r="D171" s="23"/>
      <c r="E171" s="23"/>
      <c r="F171" s="23"/>
      <c r="G171" s="23"/>
      <c r="H171" s="23"/>
      <c r="I171" s="23">
        <v>17</v>
      </c>
      <c r="J171" s="23"/>
      <c r="K171" s="24">
        <v>11</v>
      </c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74"/>
      <c r="W171" s="74"/>
      <c r="X171" s="74"/>
    </row>
    <row r="172" spans="1:24" s="21" customFormat="1" ht="37.5" x14ac:dyDescent="0.3">
      <c r="A172" s="22">
        <f t="shared" si="19"/>
        <v>141</v>
      </c>
      <c r="B172" s="96" t="s">
        <v>193</v>
      </c>
      <c r="C172" s="23">
        <v>3</v>
      </c>
      <c r="D172" s="23"/>
      <c r="E172" s="23"/>
      <c r="F172" s="23"/>
      <c r="G172" s="23"/>
      <c r="H172" s="23"/>
      <c r="I172" s="23">
        <v>30</v>
      </c>
      <c r="J172" s="23"/>
      <c r="K172" s="24">
        <v>15</v>
      </c>
      <c r="L172" s="23"/>
      <c r="M172" s="23"/>
      <c r="N172" s="23"/>
      <c r="O172" s="23"/>
      <c r="P172" s="23"/>
      <c r="Q172" s="23">
        <v>3</v>
      </c>
      <c r="R172" s="23"/>
      <c r="S172" s="23"/>
      <c r="T172" s="23"/>
      <c r="U172" s="23"/>
      <c r="V172" s="74"/>
      <c r="W172" s="74"/>
      <c r="X172" s="74"/>
    </row>
    <row r="173" spans="1:24" s="21" customFormat="1" ht="37.5" x14ac:dyDescent="0.3">
      <c r="A173" s="22">
        <f t="shared" ref="A173" si="20">A172+1</f>
        <v>142</v>
      </c>
      <c r="B173" s="96" t="s">
        <v>194</v>
      </c>
      <c r="C173" s="23">
        <v>3</v>
      </c>
      <c r="D173" s="23"/>
      <c r="E173" s="23">
        <v>5</v>
      </c>
      <c r="F173" s="23"/>
      <c r="G173" s="23"/>
      <c r="H173" s="23"/>
      <c r="I173" s="23">
        <v>20</v>
      </c>
      <c r="J173" s="23"/>
      <c r="K173" s="24">
        <v>21</v>
      </c>
      <c r="L173" s="23"/>
      <c r="M173" s="23"/>
      <c r="N173" s="23"/>
      <c r="O173" s="23"/>
      <c r="P173" s="23"/>
      <c r="Q173" s="23">
        <v>3</v>
      </c>
      <c r="R173" s="23"/>
      <c r="S173" s="23"/>
      <c r="T173" s="23"/>
      <c r="U173" s="23"/>
      <c r="V173" s="74"/>
      <c r="W173" s="74"/>
      <c r="X173" s="74"/>
    </row>
    <row r="174" spans="1:24" s="21" customFormat="1" ht="37.5" x14ac:dyDescent="0.3">
      <c r="A174" s="22">
        <f t="shared" si="19"/>
        <v>143</v>
      </c>
      <c r="B174" s="96" t="s">
        <v>195</v>
      </c>
      <c r="C174" s="23"/>
      <c r="D174" s="23"/>
      <c r="E174" s="23"/>
      <c r="F174" s="23"/>
      <c r="G174" s="23"/>
      <c r="H174" s="23"/>
      <c r="I174" s="23">
        <v>7</v>
      </c>
      <c r="J174" s="23"/>
      <c r="K174" s="24">
        <v>2</v>
      </c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74"/>
      <c r="W174" s="74"/>
      <c r="X174" s="74"/>
    </row>
    <row r="175" spans="1:24" s="21" customFormat="1" ht="18.75" x14ac:dyDescent="0.3">
      <c r="A175" s="22">
        <f t="shared" ref="A175:A177" si="21">A174+1</f>
        <v>144</v>
      </c>
      <c r="B175" s="23" t="s">
        <v>196</v>
      </c>
      <c r="C175" s="23"/>
      <c r="D175" s="23"/>
      <c r="E175" s="23"/>
      <c r="F175" s="23"/>
      <c r="G175" s="23"/>
      <c r="H175" s="23"/>
      <c r="I175" s="23">
        <v>25</v>
      </c>
      <c r="J175" s="23"/>
      <c r="K175" s="24">
        <v>30</v>
      </c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74"/>
      <c r="W175" s="74"/>
      <c r="X175" s="74"/>
    </row>
    <row r="176" spans="1:24" s="21" customFormat="1" ht="18.75" customHeight="1" x14ac:dyDescent="0.3">
      <c r="A176" s="22">
        <f t="shared" si="21"/>
        <v>145</v>
      </c>
      <c r="B176" s="23" t="s">
        <v>197</v>
      </c>
      <c r="C176" s="23"/>
      <c r="D176" s="23"/>
      <c r="E176" s="23"/>
      <c r="F176" s="23"/>
      <c r="G176" s="23"/>
      <c r="H176" s="23"/>
      <c r="I176" s="23">
        <v>30</v>
      </c>
      <c r="J176" s="23"/>
      <c r="K176" s="24">
        <v>55</v>
      </c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74"/>
      <c r="W176" s="74"/>
      <c r="X176" s="74"/>
    </row>
    <row r="177" spans="1:24" s="21" customFormat="1" ht="18.75" x14ac:dyDescent="0.3">
      <c r="A177" s="22">
        <f t="shared" si="21"/>
        <v>146</v>
      </c>
      <c r="B177" s="23" t="s">
        <v>198</v>
      </c>
      <c r="C177" s="23">
        <v>2</v>
      </c>
      <c r="D177" s="23"/>
      <c r="E177" s="23"/>
      <c r="F177" s="23"/>
      <c r="G177" s="23"/>
      <c r="H177" s="23"/>
      <c r="I177" s="23">
        <v>120</v>
      </c>
      <c r="J177" s="23"/>
      <c r="K177" s="24">
        <v>46</v>
      </c>
      <c r="L177" s="23"/>
      <c r="M177" s="23"/>
      <c r="N177" s="23"/>
      <c r="O177" s="23"/>
      <c r="P177" s="23"/>
      <c r="Q177" s="23">
        <v>15</v>
      </c>
      <c r="R177" s="23"/>
      <c r="S177" s="23">
        <v>6</v>
      </c>
      <c r="T177" s="23"/>
      <c r="U177" s="23">
        <v>6</v>
      </c>
      <c r="V177" s="74"/>
      <c r="W177" s="74"/>
      <c r="X177" s="74"/>
    </row>
    <row r="178" spans="1:24" s="21" customFormat="1" ht="18.75" x14ac:dyDescent="0.3">
      <c r="A178" s="22"/>
      <c r="B178" s="23" t="s">
        <v>41</v>
      </c>
      <c r="C178" s="23">
        <f>SUM(C106:C177)</f>
        <v>117</v>
      </c>
      <c r="D178" s="23">
        <f t="shared" ref="D178:X178" si="22">SUM(D106:D177)</f>
        <v>0</v>
      </c>
      <c r="E178" s="23">
        <f t="shared" si="22"/>
        <v>5</v>
      </c>
      <c r="F178" s="23">
        <f t="shared" si="22"/>
        <v>0</v>
      </c>
      <c r="G178" s="23">
        <f t="shared" si="22"/>
        <v>0</v>
      </c>
      <c r="H178" s="23">
        <f t="shared" si="22"/>
        <v>0</v>
      </c>
      <c r="I178" s="23">
        <f t="shared" si="22"/>
        <v>1555</v>
      </c>
      <c r="J178" s="23">
        <f t="shared" si="22"/>
        <v>0</v>
      </c>
      <c r="K178" s="23">
        <f t="shared" si="22"/>
        <v>1150</v>
      </c>
      <c r="L178" s="23">
        <f t="shared" si="22"/>
        <v>0</v>
      </c>
      <c r="M178" s="23">
        <f t="shared" si="22"/>
        <v>0</v>
      </c>
      <c r="N178" s="23">
        <f t="shared" si="22"/>
        <v>0</v>
      </c>
      <c r="O178" s="23">
        <f t="shared" si="22"/>
        <v>0</v>
      </c>
      <c r="P178" s="23">
        <f t="shared" si="22"/>
        <v>0</v>
      </c>
      <c r="Q178" s="23">
        <f t="shared" si="22"/>
        <v>109</v>
      </c>
      <c r="R178" s="23">
        <f t="shared" si="22"/>
        <v>0</v>
      </c>
      <c r="S178" s="23">
        <f t="shared" si="22"/>
        <v>18</v>
      </c>
      <c r="T178" s="23">
        <f t="shared" si="22"/>
        <v>0</v>
      </c>
      <c r="U178" s="23">
        <f t="shared" si="22"/>
        <v>102</v>
      </c>
      <c r="V178" s="23">
        <f t="shared" si="22"/>
        <v>0</v>
      </c>
      <c r="W178" s="23">
        <f t="shared" si="22"/>
        <v>0</v>
      </c>
      <c r="X178" s="23">
        <f t="shared" si="22"/>
        <v>0</v>
      </c>
    </row>
    <row r="179" spans="1:24" s="21" customFormat="1" ht="18.75" x14ac:dyDescent="0.3">
      <c r="A179" s="22"/>
      <c r="B179" s="23" t="s">
        <v>42</v>
      </c>
      <c r="C179" s="23">
        <f>C178+C105+C102+C93</f>
        <v>132</v>
      </c>
      <c r="D179" s="23">
        <f t="shared" ref="D179:X179" si="23">D178+D105+D102+D93</f>
        <v>9</v>
      </c>
      <c r="E179" s="23">
        <f t="shared" si="23"/>
        <v>34</v>
      </c>
      <c r="F179" s="23">
        <f t="shared" si="23"/>
        <v>10</v>
      </c>
      <c r="G179" s="23">
        <f t="shared" si="23"/>
        <v>0</v>
      </c>
      <c r="H179" s="23">
        <f t="shared" si="23"/>
        <v>0</v>
      </c>
      <c r="I179" s="23">
        <f t="shared" si="23"/>
        <v>2533</v>
      </c>
      <c r="J179" s="23">
        <f t="shared" si="23"/>
        <v>0</v>
      </c>
      <c r="K179" s="23">
        <f t="shared" si="23"/>
        <v>1812</v>
      </c>
      <c r="L179" s="23">
        <f t="shared" si="23"/>
        <v>0</v>
      </c>
      <c r="M179" s="23">
        <f t="shared" si="23"/>
        <v>5</v>
      </c>
      <c r="N179" s="23">
        <f t="shared" si="23"/>
        <v>5</v>
      </c>
      <c r="O179" s="23">
        <f t="shared" si="23"/>
        <v>0</v>
      </c>
      <c r="P179" s="23">
        <f t="shared" si="23"/>
        <v>0</v>
      </c>
      <c r="Q179" s="23">
        <f t="shared" si="23"/>
        <v>167</v>
      </c>
      <c r="R179" s="23">
        <f t="shared" si="23"/>
        <v>0</v>
      </c>
      <c r="S179" s="23">
        <f t="shared" si="23"/>
        <v>18</v>
      </c>
      <c r="T179" s="23">
        <f t="shared" si="23"/>
        <v>0</v>
      </c>
      <c r="U179" s="23">
        <f t="shared" si="23"/>
        <v>146</v>
      </c>
      <c r="V179" s="23">
        <f t="shared" si="23"/>
        <v>0</v>
      </c>
      <c r="W179" s="23">
        <f t="shared" si="23"/>
        <v>0</v>
      </c>
      <c r="X179" s="23">
        <f t="shared" si="23"/>
        <v>0</v>
      </c>
    </row>
    <row r="180" spans="1:24" s="21" customFormat="1" ht="27.75" customHeight="1" x14ac:dyDescent="0.25">
      <c r="A180" s="128" t="s">
        <v>12</v>
      </c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</row>
    <row r="181" spans="1:24" s="21" customFormat="1" ht="18.75" x14ac:dyDescent="0.3">
      <c r="A181" s="22">
        <f>A177+1</f>
        <v>147</v>
      </c>
      <c r="B181" s="23" t="s">
        <v>530</v>
      </c>
      <c r="C181" s="23"/>
      <c r="D181" s="23"/>
      <c r="E181" s="23"/>
      <c r="F181" s="23"/>
      <c r="G181" s="23"/>
      <c r="H181" s="23"/>
      <c r="I181" s="23">
        <v>12</v>
      </c>
      <c r="J181" s="23"/>
      <c r="K181" s="24">
        <v>9</v>
      </c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74"/>
      <c r="W181" s="74"/>
      <c r="X181" s="74"/>
    </row>
    <row r="182" spans="1:24" s="21" customFormat="1" ht="18.75" x14ac:dyDescent="0.3">
      <c r="A182" s="22">
        <f>A181+1</f>
        <v>148</v>
      </c>
      <c r="B182" s="23" t="s">
        <v>531</v>
      </c>
      <c r="C182" s="23">
        <v>10</v>
      </c>
      <c r="D182" s="23"/>
      <c r="E182" s="23"/>
      <c r="F182" s="23"/>
      <c r="G182" s="23"/>
      <c r="H182" s="23"/>
      <c r="I182" s="23">
        <v>14</v>
      </c>
      <c r="J182" s="23"/>
      <c r="K182" s="24">
        <v>15</v>
      </c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74"/>
      <c r="W182" s="74"/>
      <c r="X182" s="74"/>
    </row>
    <row r="183" spans="1:24" s="21" customFormat="1" ht="18.75" x14ac:dyDescent="0.3">
      <c r="A183" s="22">
        <f t="shared" ref="A183:A186" si="24">A182+1</f>
        <v>149</v>
      </c>
      <c r="B183" s="23" t="s">
        <v>532</v>
      </c>
      <c r="C183" s="23">
        <v>8</v>
      </c>
      <c r="D183" s="23"/>
      <c r="E183" s="23"/>
      <c r="F183" s="23"/>
      <c r="G183" s="23"/>
      <c r="H183" s="23"/>
      <c r="I183" s="23">
        <v>12</v>
      </c>
      <c r="J183" s="23"/>
      <c r="K183" s="24">
        <v>8</v>
      </c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74"/>
      <c r="W183" s="74"/>
      <c r="X183" s="74"/>
    </row>
    <row r="184" spans="1:24" s="21" customFormat="1" ht="18.75" x14ac:dyDescent="0.3">
      <c r="A184" s="22">
        <f t="shared" si="24"/>
        <v>150</v>
      </c>
      <c r="B184" s="23" t="s">
        <v>533</v>
      </c>
      <c r="C184" s="23">
        <v>6</v>
      </c>
      <c r="D184" s="23"/>
      <c r="E184" s="23"/>
      <c r="F184" s="23"/>
      <c r="G184" s="23"/>
      <c r="H184" s="23"/>
      <c r="I184" s="23">
        <v>20</v>
      </c>
      <c r="J184" s="23"/>
      <c r="K184" s="24">
        <v>11</v>
      </c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74"/>
      <c r="W184" s="74"/>
      <c r="X184" s="74"/>
    </row>
    <row r="185" spans="1:24" s="21" customFormat="1" ht="20.25" customHeight="1" x14ac:dyDescent="0.3">
      <c r="A185" s="22">
        <f t="shared" si="24"/>
        <v>151</v>
      </c>
      <c r="B185" s="23" t="s">
        <v>534</v>
      </c>
      <c r="C185" s="23">
        <v>7</v>
      </c>
      <c r="D185" s="23"/>
      <c r="E185" s="23"/>
      <c r="F185" s="23"/>
      <c r="G185" s="23"/>
      <c r="H185" s="23"/>
      <c r="I185" s="23">
        <v>15</v>
      </c>
      <c r="J185" s="23"/>
      <c r="K185" s="24">
        <v>10</v>
      </c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74"/>
      <c r="W185" s="74"/>
      <c r="X185" s="74"/>
    </row>
    <row r="186" spans="1:24" s="21" customFormat="1" ht="20.25" customHeight="1" x14ac:dyDescent="0.3">
      <c r="A186" s="22">
        <f t="shared" si="24"/>
        <v>152</v>
      </c>
      <c r="B186" s="23" t="s">
        <v>535</v>
      </c>
      <c r="C186" s="23">
        <v>15</v>
      </c>
      <c r="D186" s="23"/>
      <c r="E186" s="23"/>
      <c r="F186" s="23"/>
      <c r="G186" s="23"/>
      <c r="H186" s="23"/>
      <c r="I186" s="23">
        <v>36</v>
      </c>
      <c r="J186" s="23"/>
      <c r="K186" s="24">
        <v>19</v>
      </c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74"/>
      <c r="W186" s="74"/>
      <c r="X186" s="74"/>
    </row>
    <row r="187" spans="1:24" s="21" customFormat="1" ht="18.75" x14ac:dyDescent="0.3">
      <c r="A187" s="22"/>
      <c r="B187" s="23" t="s">
        <v>120</v>
      </c>
      <c r="C187" s="23">
        <f>SUM(C181:C186)</f>
        <v>46</v>
      </c>
      <c r="D187" s="23">
        <f t="shared" ref="D187:X187" si="25">SUM(D181:D186)</f>
        <v>0</v>
      </c>
      <c r="E187" s="23">
        <f t="shared" si="25"/>
        <v>0</v>
      </c>
      <c r="F187" s="23">
        <f t="shared" si="25"/>
        <v>0</v>
      </c>
      <c r="G187" s="23">
        <f t="shared" si="25"/>
        <v>0</v>
      </c>
      <c r="H187" s="23">
        <f t="shared" si="25"/>
        <v>0</v>
      </c>
      <c r="I187" s="23">
        <f t="shared" si="25"/>
        <v>109</v>
      </c>
      <c r="J187" s="23">
        <f t="shared" si="25"/>
        <v>0</v>
      </c>
      <c r="K187" s="23">
        <f t="shared" si="25"/>
        <v>72</v>
      </c>
      <c r="L187" s="23">
        <f t="shared" si="25"/>
        <v>0</v>
      </c>
      <c r="M187" s="23">
        <f t="shared" si="25"/>
        <v>0</v>
      </c>
      <c r="N187" s="23">
        <f t="shared" si="25"/>
        <v>0</v>
      </c>
      <c r="O187" s="23">
        <f t="shared" si="25"/>
        <v>0</v>
      </c>
      <c r="P187" s="23">
        <f t="shared" si="25"/>
        <v>0</v>
      </c>
      <c r="Q187" s="23">
        <f t="shared" si="25"/>
        <v>0</v>
      </c>
      <c r="R187" s="23">
        <f t="shared" si="25"/>
        <v>0</v>
      </c>
      <c r="S187" s="23">
        <f t="shared" si="25"/>
        <v>0</v>
      </c>
      <c r="T187" s="23">
        <f t="shared" si="25"/>
        <v>0</v>
      </c>
      <c r="U187" s="23">
        <f t="shared" si="25"/>
        <v>0</v>
      </c>
      <c r="V187" s="23">
        <f t="shared" si="25"/>
        <v>0</v>
      </c>
      <c r="W187" s="23">
        <f t="shared" si="25"/>
        <v>0</v>
      </c>
      <c r="X187" s="23">
        <f t="shared" si="25"/>
        <v>0</v>
      </c>
    </row>
    <row r="188" spans="1:24" s="21" customFormat="1" ht="18.75" x14ac:dyDescent="0.3">
      <c r="A188" s="22">
        <f>A186+1</f>
        <v>153</v>
      </c>
      <c r="B188" s="23" t="s">
        <v>536</v>
      </c>
      <c r="C188" s="23"/>
      <c r="D188" s="23"/>
      <c r="E188" s="23"/>
      <c r="F188" s="23"/>
      <c r="G188" s="23"/>
      <c r="H188" s="23"/>
      <c r="I188" s="23">
        <v>41</v>
      </c>
      <c r="J188" s="23"/>
      <c r="K188" s="24">
        <v>20</v>
      </c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74"/>
      <c r="W188" s="74"/>
      <c r="X188" s="74"/>
    </row>
    <row r="189" spans="1:24" s="21" customFormat="1" ht="18.75" x14ac:dyDescent="0.3">
      <c r="A189" s="22">
        <f t="shared" ref="A189:A225" si="26">A188+1</f>
        <v>154</v>
      </c>
      <c r="B189" s="23" t="s">
        <v>537</v>
      </c>
      <c r="C189" s="23"/>
      <c r="D189" s="23"/>
      <c r="E189" s="23"/>
      <c r="F189" s="23"/>
      <c r="G189" s="23"/>
      <c r="H189" s="23"/>
      <c r="I189" s="23">
        <v>78</v>
      </c>
      <c r="J189" s="23"/>
      <c r="K189" s="24">
        <v>225</v>
      </c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74"/>
      <c r="W189" s="74"/>
      <c r="X189" s="74"/>
    </row>
    <row r="190" spans="1:24" s="21" customFormat="1" ht="37.5" x14ac:dyDescent="0.3">
      <c r="A190" s="22">
        <f t="shared" si="26"/>
        <v>155</v>
      </c>
      <c r="B190" s="96" t="s">
        <v>538</v>
      </c>
      <c r="C190" s="23"/>
      <c r="D190" s="23"/>
      <c r="E190" s="23"/>
      <c r="F190" s="23"/>
      <c r="G190" s="23"/>
      <c r="H190" s="23"/>
      <c r="I190" s="23">
        <v>22</v>
      </c>
      <c r="J190" s="23"/>
      <c r="K190" s="24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74"/>
      <c r="W190" s="74"/>
      <c r="X190" s="74"/>
    </row>
    <row r="191" spans="1:24" s="21" customFormat="1" ht="37.5" x14ac:dyDescent="0.3">
      <c r="A191" s="22">
        <f t="shared" si="26"/>
        <v>156</v>
      </c>
      <c r="B191" s="96" t="s">
        <v>539</v>
      </c>
      <c r="C191" s="23"/>
      <c r="D191" s="23"/>
      <c r="E191" s="23"/>
      <c r="F191" s="23"/>
      <c r="G191" s="23"/>
      <c r="H191" s="23"/>
      <c r="I191" s="23">
        <v>20</v>
      </c>
      <c r="J191" s="23"/>
      <c r="K191" s="24">
        <v>5</v>
      </c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74"/>
      <c r="W191" s="74"/>
      <c r="X191" s="74"/>
    </row>
    <row r="192" spans="1:24" s="21" customFormat="1" ht="37.5" x14ac:dyDescent="0.3">
      <c r="A192" s="22">
        <f t="shared" si="26"/>
        <v>157</v>
      </c>
      <c r="B192" s="96" t="s">
        <v>540</v>
      </c>
      <c r="C192" s="23"/>
      <c r="D192" s="23"/>
      <c r="E192" s="23"/>
      <c r="F192" s="23"/>
      <c r="G192" s="23"/>
      <c r="H192" s="23"/>
      <c r="I192" s="23">
        <v>30</v>
      </c>
      <c r="J192" s="23"/>
      <c r="K192" s="24">
        <v>9</v>
      </c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74"/>
      <c r="W192" s="74"/>
      <c r="X192" s="74"/>
    </row>
    <row r="193" spans="1:24" s="21" customFormat="1" ht="39.75" customHeight="1" x14ac:dyDescent="0.3">
      <c r="A193" s="22">
        <f t="shared" si="26"/>
        <v>158</v>
      </c>
      <c r="B193" s="96" t="s">
        <v>541</v>
      </c>
      <c r="C193" s="23">
        <v>4</v>
      </c>
      <c r="D193" s="23"/>
      <c r="E193" s="23"/>
      <c r="F193" s="23"/>
      <c r="G193" s="23"/>
      <c r="H193" s="23"/>
      <c r="I193" s="23">
        <v>50</v>
      </c>
      <c r="J193" s="23"/>
      <c r="K193" s="24">
        <v>37</v>
      </c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74"/>
      <c r="W193" s="74"/>
      <c r="X193" s="74"/>
    </row>
    <row r="194" spans="1:24" s="21" customFormat="1" ht="18" customHeight="1" x14ac:dyDescent="0.3">
      <c r="A194" s="22">
        <f t="shared" si="26"/>
        <v>159</v>
      </c>
      <c r="B194" s="23" t="s">
        <v>542</v>
      </c>
      <c r="C194" s="23"/>
      <c r="D194" s="23"/>
      <c r="E194" s="23"/>
      <c r="F194" s="23"/>
      <c r="G194" s="23"/>
      <c r="H194" s="23"/>
      <c r="I194" s="23">
        <v>33</v>
      </c>
      <c r="J194" s="23"/>
      <c r="K194" s="24">
        <v>37</v>
      </c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74"/>
      <c r="W194" s="74"/>
      <c r="X194" s="74"/>
    </row>
    <row r="195" spans="1:24" s="21" customFormat="1" ht="19.5" customHeight="1" x14ac:dyDescent="0.3">
      <c r="A195" s="22">
        <f t="shared" si="26"/>
        <v>160</v>
      </c>
      <c r="B195" s="23" t="s">
        <v>543</v>
      </c>
      <c r="C195" s="23"/>
      <c r="D195" s="23"/>
      <c r="E195" s="23"/>
      <c r="F195" s="23"/>
      <c r="G195" s="23"/>
      <c r="H195" s="23"/>
      <c r="I195" s="23">
        <v>35</v>
      </c>
      <c r="J195" s="23"/>
      <c r="K195" s="24">
        <v>34</v>
      </c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74"/>
      <c r="W195" s="74"/>
      <c r="X195" s="74"/>
    </row>
    <row r="196" spans="1:24" s="21" customFormat="1" ht="19.5" customHeight="1" x14ac:dyDescent="0.3">
      <c r="A196" s="22">
        <f t="shared" si="26"/>
        <v>161</v>
      </c>
      <c r="B196" s="23" t="s">
        <v>545</v>
      </c>
      <c r="C196" s="23"/>
      <c r="D196" s="23"/>
      <c r="E196" s="23"/>
      <c r="F196" s="23"/>
      <c r="G196" s="23"/>
      <c r="H196" s="23"/>
      <c r="I196" s="23"/>
      <c r="J196" s="23"/>
      <c r="K196" s="24">
        <v>25</v>
      </c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74"/>
      <c r="W196" s="74"/>
      <c r="X196" s="74"/>
    </row>
    <row r="197" spans="1:24" s="21" customFormat="1" ht="19.5" customHeight="1" x14ac:dyDescent="0.3">
      <c r="A197" s="22">
        <f t="shared" si="26"/>
        <v>162</v>
      </c>
      <c r="B197" s="23" t="s">
        <v>544</v>
      </c>
      <c r="C197" s="23"/>
      <c r="D197" s="23"/>
      <c r="E197" s="23"/>
      <c r="F197" s="23"/>
      <c r="G197" s="23"/>
      <c r="H197" s="23"/>
      <c r="I197" s="23">
        <v>21</v>
      </c>
      <c r="J197" s="23"/>
      <c r="K197" s="24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74"/>
      <c r="W197" s="74"/>
      <c r="X197" s="74"/>
    </row>
    <row r="198" spans="1:24" s="21" customFormat="1" ht="18.75" x14ac:dyDescent="0.3">
      <c r="A198" s="22"/>
      <c r="B198" s="23" t="s">
        <v>251</v>
      </c>
      <c r="C198" s="23">
        <f t="shared" ref="C198:X198" si="27">SUM(C188:C197)</f>
        <v>4</v>
      </c>
      <c r="D198" s="23">
        <f t="shared" si="27"/>
        <v>0</v>
      </c>
      <c r="E198" s="23">
        <f t="shared" si="27"/>
        <v>0</v>
      </c>
      <c r="F198" s="23">
        <f t="shared" si="27"/>
        <v>0</v>
      </c>
      <c r="G198" s="23">
        <f t="shared" si="27"/>
        <v>0</v>
      </c>
      <c r="H198" s="23">
        <f t="shared" si="27"/>
        <v>0</v>
      </c>
      <c r="I198" s="23">
        <f t="shared" si="27"/>
        <v>330</v>
      </c>
      <c r="J198" s="23">
        <f t="shared" si="27"/>
        <v>0</v>
      </c>
      <c r="K198" s="23">
        <f t="shared" si="27"/>
        <v>392</v>
      </c>
      <c r="L198" s="23">
        <f t="shared" si="27"/>
        <v>0</v>
      </c>
      <c r="M198" s="23">
        <f t="shared" si="27"/>
        <v>0</v>
      </c>
      <c r="N198" s="23">
        <f t="shared" si="27"/>
        <v>0</v>
      </c>
      <c r="O198" s="23">
        <f t="shared" si="27"/>
        <v>0</v>
      </c>
      <c r="P198" s="23">
        <f t="shared" si="27"/>
        <v>0</v>
      </c>
      <c r="Q198" s="23">
        <f t="shared" si="27"/>
        <v>0</v>
      </c>
      <c r="R198" s="23">
        <f t="shared" si="27"/>
        <v>0</v>
      </c>
      <c r="S198" s="23">
        <f t="shared" si="27"/>
        <v>0</v>
      </c>
      <c r="T198" s="23">
        <f t="shared" si="27"/>
        <v>0</v>
      </c>
      <c r="U198" s="23">
        <f t="shared" si="27"/>
        <v>0</v>
      </c>
      <c r="V198" s="23">
        <f t="shared" si="27"/>
        <v>0</v>
      </c>
      <c r="W198" s="23">
        <f t="shared" si="27"/>
        <v>0</v>
      </c>
      <c r="X198" s="23">
        <f t="shared" si="27"/>
        <v>0</v>
      </c>
    </row>
    <row r="199" spans="1:24" s="21" customFormat="1" ht="37.5" x14ac:dyDescent="0.3">
      <c r="A199" s="22"/>
      <c r="B199" s="96" t="s">
        <v>547</v>
      </c>
      <c r="C199" s="23"/>
      <c r="D199" s="23"/>
      <c r="E199" s="23"/>
      <c r="F199" s="23"/>
      <c r="G199" s="23"/>
      <c r="H199" s="23"/>
      <c r="I199" s="23">
        <v>21</v>
      </c>
      <c r="J199" s="23"/>
      <c r="K199" s="23">
        <v>10</v>
      </c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74"/>
      <c r="W199" s="74"/>
      <c r="X199" s="74"/>
    </row>
    <row r="200" spans="1:24" s="21" customFormat="1" ht="37.5" x14ac:dyDescent="0.3">
      <c r="A200" s="22"/>
      <c r="B200" s="96" t="s">
        <v>548</v>
      </c>
      <c r="C200" s="23"/>
      <c r="D200" s="23"/>
      <c r="E200" s="23"/>
      <c r="F200" s="23"/>
      <c r="G200" s="23"/>
      <c r="H200" s="23"/>
      <c r="I200" s="23">
        <v>14</v>
      </c>
      <c r="J200" s="23"/>
      <c r="K200" s="24">
        <v>13</v>
      </c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74"/>
      <c r="W200" s="74"/>
      <c r="X200" s="74"/>
    </row>
    <row r="201" spans="1:24" s="21" customFormat="1" ht="37.5" x14ac:dyDescent="0.3">
      <c r="A201" s="22"/>
      <c r="B201" s="96" t="s">
        <v>549</v>
      </c>
      <c r="C201" s="23"/>
      <c r="D201" s="23"/>
      <c r="E201" s="23"/>
      <c r="F201" s="23"/>
      <c r="G201" s="23"/>
      <c r="H201" s="23"/>
      <c r="I201" s="23">
        <v>15</v>
      </c>
      <c r="J201" s="23"/>
      <c r="K201" s="24">
        <v>10</v>
      </c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74"/>
      <c r="W201" s="74"/>
      <c r="X201" s="74"/>
    </row>
    <row r="202" spans="1:24" s="21" customFormat="1" ht="37.5" x14ac:dyDescent="0.3">
      <c r="A202" s="22"/>
      <c r="B202" s="96" t="s">
        <v>550</v>
      </c>
      <c r="C202" s="23">
        <v>4</v>
      </c>
      <c r="D202" s="23"/>
      <c r="E202" s="23"/>
      <c r="F202" s="23"/>
      <c r="G202" s="23"/>
      <c r="H202" s="23"/>
      <c r="I202" s="23">
        <v>19</v>
      </c>
      <c r="J202" s="23"/>
      <c r="K202" s="24">
        <v>8</v>
      </c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74"/>
      <c r="W202" s="74"/>
      <c r="X202" s="74"/>
    </row>
    <row r="203" spans="1:24" s="21" customFormat="1" ht="37.5" x14ac:dyDescent="0.3">
      <c r="A203" s="22"/>
      <c r="B203" s="96" t="s">
        <v>551</v>
      </c>
      <c r="C203" s="23"/>
      <c r="D203" s="23"/>
      <c r="E203" s="23"/>
      <c r="F203" s="23"/>
      <c r="G203" s="23"/>
      <c r="H203" s="23"/>
      <c r="I203" s="23">
        <v>6</v>
      </c>
      <c r="J203" s="23"/>
      <c r="K203" s="24">
        <v>3</v>
      </c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74"/>
      <c r="W203" s="74"/>
      <c r="X203" s="74"/>
    </row>
    <row r="204" spans="1:24" s="21" customFormat="1" ht="37.5" x14ac:dyDescent="0.3">
      <c r="A204" s="22"/>
      <c r="B204" s="96" t="s">
        <v>552</v>
      </c>
      <c r="C204" s="23"/>
      <c r="D204" s="23"/>
      <c r="E204" s="23"/>
      <c r="F204" s="23"/>
      <c r="G204" s="23"/>
      <c r="H204" s="23"/>
      <c r="I204" s="23">
        <v>21</v>
      </c>
      <c r="J204" s="23"/>
      <c r="K204" s="24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74"/>
      <c r="W204" s="74"/>
      <c r="X204" s="74"/>
    </row>
    <row r="205" spans="1:24" s="21" customFormat="1" ht="37.5" x14ac:dyDescent="0.3">
      <c r="A205" s="22"/>
      <c r="B205" s="96" t="s">
        <v>553</v>
      </c>
      <c r="C205" s="23"/>
      <c r="D205" s="23"/>
      <c r="E205" s="23"/>
      <c r="F205" s="23"/>
      <c r="G205" s="23"/>
      <c r="H205" s="23"/>
      <c r="I205" s="23">
        <v>36</v>
      </c>
      <c r="J205" s="23"/>
      <c r="K205" s="24">
        <v>18</v>
      </c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74"/>
      <c r="W205" s="74"/>
      <c r="X205" s="74"/>
    </row>
    <row r="206" spans="1:24" s="21" customFormat="1" ht="37.5" x14ac:dyDescent="0.3">
      <c r="A206" s="22"/>
      <c r="B206" s="96" t="s">
        <v>554</v>
      </c>
      <c r="C206" s="23">
        <v>4</v>
      </c>
      <c r="D206" s="23"/>
      <c r="E206" s="23"/>
      <c r="F206" s="23"/>
      <c r="G206" s="23"/>
      <c r="H206" s="23"/>
      <c r="I206" s="23">
        <v>21</v>
      </c>
      <c r="J206" s="23"/>
      <c r="K206" s="24">
        <v>9</v>
      </c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74"/>
      <c r="W206" s="74"/>
      <c r="X206" s="74"/>
    </row>
    <row r="207" spans="1:24" s="21" customFormat="1" ht="37.5" x14ac:dyDescent="0.3">
      <c r="A207" s="22"/>
      <c r="B207" s="96" t="s">
        <v>555</v>
      </c>
      <c r="C207" s="23"/>
      <c r="D207" s="23"/>
      <c r="E207" s="23"/>
      <c r="F207" s="23"/>
      <c r="G207" s="23"/>
      <c r="H207" s="23"/>
      <c r="I207" s="23">
        <v>12</v>
      </c>
      <c r="J207" s="23"/>
      <c r="K207" s="24">
        <v>6</v>
      </c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74"/>
      <c r="W207" s="74"/>
      <c r="X207" s="74"/>
    </row>
    <row r="208" spans="1:24" s="21" customFormat="1" ht="37.5" x14ac:dyDescent="0.3">
      <c r="A208" s="22"/>
      <c r="B208" s="96" t="s">
        <v>572</v>
      </c>
      <c r="C208" s="23">
        <v>3</v>
      </c>
      <c r="D208" s="23"/>
      <c r="E208" s="23"/>
      <c r="F208" s="23"/>
      <c r="G208" s="23"/>
      <c r="H208" s="23"/>
      <c r="I208" s="23">
        <v>42</v>
      </c>
      <c r="J208" s="23"/>
      <c r="K208" s="24">
        <v>12</v>
      </c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74"/>
      <c r="W208" s="74"/>
      <c r="X208" s="74"/>
    </row>
    <row r="209" spans="1:24" s="21" customFormat="1" ht="37.5" x14ac:dyDescent="0.3">
      <c r="A209" s="22">
        <v>163</v>
      </c>
      <c r="B209" s="96" t="s">
        <v>556</v>
      </c>
      <c r="C209" s="23">
        <f>SUM(C199:C208)</f>
        <v>11</v>
      </c>
      <c r="D209" s="23">
        <f t="shared" ref="D209:X209" si="28">SUM(D199:D208)</f>
        <v>0</v>
      </c>
      <c r="E209" s="23">
        <f t="shared" si="28"/>
        <v>0</v>
      </c>
      <c r="F209" s="23">
        <f t="shared" si="28"/>
        <v>0</v>
      </c>
      <c r="G209" s="23">
        <f t="shared" si="28"/>
        <v>0</v>
      </c>
      <c r="H209" s="23">
        <f t="shared" si="28"/>
        <v>0</v>
      </c>
      <c r="I209" s="23">
        <f t="shared" si="28"/>
        <v>207</v>
      </c>
      <c r="J209" s="23">
        <f t="shared" si="28"/>
        <v>0</v>
      </c>
      <c r="K209" s="23">
        <f t="shared" si="28"/>
        <v>89</v>
      </c>
      <c r="L209" s="23">
        <f t="shared" si="28"/>
        <v>0</v>
      </c>
      <c r="M209" s="23">
        <f t="shared" si="28"/>
        <v>0</v>
      </c>
      <c r="N209" s="23">
        <f t="shared" si="28"/>
        <v>0</v>
      </c>
      <c r="O209" s="23">
        <f t="shared" si="28"/>
        <v>0</v>
      </c>
      <c r="P209" s="23">
        <f t="shared" si="28"/>
        <v>0</v>
      </c>
      <c r="Q209" s="23">
        <f t="shared" si="28"/>
        <v>0</v>
      </c>
      <c r="R209" s="23">
        <f t="shared" si="28"/>
        <v>0</v>
      </c>
      <c r="S209" s="23">
        <f t="shared" si="28"/>
        <v>0</v>
      </c>
      <c r="T209" s="23">
        <f t="shared" si="28"/>
        <v>0</v>
      </c>
      <c r="U209" s="23">
        <f t="shared" si="28"/>
        <v>0</v>
      </c>
      <c r="V209" s="23">
        <f t="shared" si="28"/>
        <v>0</v>
      </c>
      <c r="W209" s="23">
        <f t="shared" si="28"/>
        <v>0</v>
      </c>
      <c r="X209" s="23">
        <f t="shared" si="28"/>
        <v>0</v>
      </c>
    </row>
    <row r="210" spans="1:24" s="21" customFormat="1" ht="37.5" x14ac:dyDescent="0.3">
      <c r="A210" s="22">
        <f t="shared" si="26"/>
        <v>164</v>
      </c>
      <c r="B210" s="96" t="s">
        <v>557</v>
      </c>
      <c r="C210" s="23"/>
      <c r="D210" s="23"/>
      <c r="E210" s="23"/>
      <c r="F210" s="23"/>
      <c r="G210" s="23"/>
      <c r="H210" s="23"/>
      <c r="I210" s="23">
        <v>45</v>
      </c>
      <c r="J210" s="23"/>
      <c r="K210" s="23">
        <v>35</v>
      </c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74"/>
      <c r="W210" s="74"/>
      <c r="X210" s="74"/>
    </row>
    <row r="211" spans="1:24" s="21" customFormat="1" ht="18.75" x14ac:dyDescent="0.3">
      <c r="A211" s="22">
        <f>A210+1</f>
        <v>165</v>
      </c>
      <c r="B211" s="23" t="s">
        <v>558</v>
      </c>
      <c r="C211" s="23"/>
      <c r="D211" s="23"/>
      <c r="E211" s="23"/>
      <c r="F211" s="23"/>
      <c r="G211" s="23"/>
      <c r="H211" s="23"/>
      <c r="I211" s="23">
        <v>16</v>
      </c>
      <c r="J211" s="23"/>
      <c r="K211" s="23">
        <v>4</v>
      </c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74"/>
      <c r="W211" s="74"/>
      <c r="X211" s="74"/>
    </row>
    <row r="212" spans="1:24" s="21" customFormat="1" ht="18.75" x14ac:dyDescent="0.3">
      <c r="A212" s="22">
        <f t="shared" si="26"/>
        <v>166</v>
      </c>
      <c r="B212" s="23" t="s">
        <v>559</v>
      </c>
      <c r="C212" s="23"/>
      <c r="D212" s="23"/>
      <c r="E212" s="23"/>
      <c r="F212" s="23"/>
      <c r="G212" s="23"/>
      <c r="H212" s="23"/>
      <c r="I212" s="23">
        <v>32</v>
      </c>
      <c r="J212" s="23"/>
      <c r="K212" s="24">
        <v>16</v>
      </c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74"/>
      <c r="W212" s="74"/>
      <c r="X212" s="74"/>
    </row>
    <row r="213" spans="1:24" s="21" customFormat="1" ht="37.5" x14ac:dyDescent="0.3">
      <c r="A213" s="22">
        <f t="shared" si="26"/>
        <v>167</v>
      </c>
      <c r="B213" s="96" t="s">
        <v>560</v>
      </c>
      <c r="C213" s="23"/>
      <c r="D213" s="23"/>
      <c r="E213" s="23"/>
      <c r="F213" s="23"/>
      <c r="G213" s="23"/>
      <c r="H213" s="23"/>
      <c r="I213" s="23">
        <v>6</v>
      </c>
      <c r="J213" s="23"/>
      <c r="K213" s="23">
        <v>4</v>
      </c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74"/>
      <c r="W213" s="74"/>
      <c r="X213" s="74"/>
    </row>
    <row r="214" spans="1:24" s="21" customFormat="1" ht="18.75" x14ac:dyDescent="0.3">
      <c r="A214" s="22">
        <f t="shared" si="26"/>
        <v>168</v>
      </c>
      <c r="B214" s="23" t="s">
        <v>561</v>
      </c>
      <c r="C214" s="23"/>
      <c r="D214" s="23"/>
      <c r="E214" s="23"/>
      <c r="F214" s="23"/>
      <c r="G214" s="23"/>
      <c r="H214" s="23"/>
      <c r="I214" s="23">
        <v>12</v>
      </c>
      <c r="J214" s="23"/>
      <c r="K214" s="24">
        <v>4</v>
      </c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74"/>
      <c r="W214" s="74"/>
      <c r="X214" s="74"/>
    </row>
    <row r="215" spans="1:24" s="21" customFormat="1" ht="39.75" customHeight="1" x14ac:dyDescent="0.3">
      <c r="A215" s="22">
        <f t="shared" si="26"/>
        <v>169</v>
      </c>
      <c r="B215" s="96" t="s">
        <v>562</v>
      </c>
      <c r="C215" s="23"/>
      <c r="D215" s="23"/>
      <c r="E215" s="23"/>
      <c r="F215" s="23"/>
      <c r="G215" s="23"/>
      <c r="H215" s="23"/>
      <c r="I215" s="23">
        <v>8</v>
      </c>
      <c r="J215" s="23"/>
      <c r="K215" s="24">
        <v>12</v>
      </c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74"/>
      <c r="W215" s="74"/>
      <c r="X215" s="74"/>
    </row>
    <row r="216" spans="1:24" s="21" customFormat="1" ht="38.25" customHeight="1" x14ac:dyDescent="0.3">
      <c r="A216" s="22">
        <f t="shared" si="26"/>
        <v>170</v>
      </c>
      <c r="B216" s="96" t="s">
        <v>563</v>
      </c>
      <c r="C216" s="23">
        <v>1</v>
      </c>
      <c r="D216" s="23"/>
      <c r="E216" s="23"/>
      <c r="F216" s="23"/>
      <c r="G216" s="23">
        <v>30</v>
      </c>
      <c r="H216" s="23">
        <v>10</v>
      </c>
      <c r="I216" s="23">
        <v>10</v>
      </c>
      <c r="J216" s="23"/>
      <c r="K216" s="24">
        <v>10</v>
      </c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74"/>
      <c r="W216" s="74"/>
      <c r="X216" s="74"/>
    </row>
    <row r="217" spans="1:24" s="21" customFormat="1" ht="17.25" customHeight="1" x14ac:dyDescent="0.3">
      <c r="A217" s="22">
        <f t="shared" si="26"/>
        <v>171</v>
      </c>
      <c r="B217" s="23" t="s">
        <v>564</v>
      </c>
      <c r="C217" s="23"/>
      <c r="D217" s="23"/>
      <c r="E217" s="23"/>
      <c r="F217" s="23"/>
      <c r="G217" s="23"/>
      <c r="H217" s="23"/>
      <c r="I217" s="23">
        <v>5</v>
      </c>
      <c r="J217" s="23"/>
      <c r="K217" s="24">
        <v>3</v>
      </c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74"/>
      <c r="W217" s="74"/>
      <c r="X217" s="74"/>
    </row>
    <row r="218" spans="1:24" s="21" customFormat="1" ht="18.75" customHeight="1" x14ac:dyDescent="0.3">
      <c r="A218" s="22">
        <f t="shared" si="26"/>
        <v>172</v>
      </c>
      <c r="B218" s="23" t="s">
        <v>565</v>
      </c>
      <c r="C218" s="23">
        <v>3</v>
      </c>
      <c r="D218" s="23"/>
      <c r="E218" s="23"/>
      <c r="F218" s="23"/>
      <c r="G218" s="23"/>
      <c r="H218" s="23"/>
      <c r="I218" s="23">
        <v>16</v>
      </c>
      <c r="J218" s="23"/>
      <c r="K218" s="24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74"/>
      <c r="W218" s="74"/>
      <c r="X218" s="74"/>
    </row>
    <row r="219" spans="1:24" s="21" customFormat="1" ht="18.75" customHeight="1" x14ac:dyDescent="0.3">
      <c r="A219" s="22">
        <f t="shared" si="26"/>
        <v>173</v>
      </c>
      <c r="B219" s="23" t="s">
        <v>566</v>
      </c>
      <c r="C219" s="23"/>
      <c r="D219" s="23"/>
      <c r="E219" s="23"/>
      <c r="F219" s="23"/>
      <c r="G219" s="23"/>
      <c r="H219" s="23"/>
      <c r="I219" s="23">
        <v>16</v>
      </c>
      <c r="J219" s="23"/>
      <c r="K219" s="24">
        <v>6</v>
      </c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74"/>
      <c r="W219" s="74"/>
      <c r="X219" s="74"/>
    </row>
    <row r="220" spans="1:24" s="21" customFormat="1" ht="17.25" customHeight="1" x14ac:dyDescent="0.3">
      <c r="A220" s="22">
        <f t="shared" si="26"/>
        <v>174</v>
      </c>
      <c r="B220" s="23" t="s">
        <v>567</v>
      </c>
      <c r="C220" s="23"/>
      <c r="D220" s="23"/>
      <c r="E220" s="23"/>
      <c r="F220" s="23"/>
      <c r="G220" s="23"/>
      <c r="H220" s="23"/>
      <c r="I220" s="23">
        <v>9</v>
      </c>
      <c r="J220" s="23"/>
      <c r="K220" s="24">
        <v>9</v>
      </c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74"/>
      <c r="W220" s="74"/>
      <c r="X220" s="74"/>
    </row>
    <row r="221" spans="1:24" s="21" customFormat="1" ht="17.25" customHeight="1" x14ac:dyDescent="0.3">
      <c r="A221" s="22">
        <f t="shared" si="26"/>
        <v>175</v>
      </c>
      <c r="B221" s="23" t="s">
        <v>568</v>
      </c>
      <c r="C221" s="23"/>
      <c r="D221" s="23"/>
      <c r="E221" s="23"/>
      <c r="F221" s="23"/>
      <c r="G221" s="23"/>
      <c r="H221" s="23"/>
      <c r="I221" s="23">
        <v>20</v>
      </c>
      <c r="J221" s="23"/>
      <c r="K221" s="24">
        <v>7</v>
      </c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74"/>
      <c r="W221" s="74"/>
      <c r="X221" s="74"/>
    </row>
    <row r="222" spans="1:24" s="21" customFormat="1" ht="17.25" customHeight="1" x14ac:dyDescent="0.3">
      <c r="A222" s="22">
        <f t="shared" si="26"/>
        <v>176</v>
      </c>
      <c r="B222" s="23" t="s">
        <v>573</v>
      </c>
      <c r="C222" s="23"/>
      <c r="D222" s="23"/>
      <c r="E222" s="23"/>
      <c r="F222" s="23"/>
      <c r="G222" s="23"/>
      <c r="H222" s="23"/>
      <c r="I222" s="23"/>
      <c r="J222" s="23"/>
      <c r="K222" s="24">
        <v>10</v>
      </c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74"/>
      <c r="W222" s="74"/>
      <c r="X222" s="74"/>
    </row>
    <row r="223" spans="1:24" s="21" customFormat="1" ht="18.75" customHeight="1" x14ac:dyDescent="0.3">
      <c r="A223" s="22">
        <f t="shared" si="26"/>
        <v>177</v>
      </c>
      <c r="B223" s="23" t="s">
        <v>569</v>
      </c>
      <c r="C223" s="23"/>
      <c r="D223" s="23"/>
      <c r="E223" s="23"/>
      <c r="F223" s="23"/>
      <c r="G223" s="23"/>
      <c r="H223" s="23"/>
      <c r="I223" s="23">
        <v>7</v>
      </c>
      <c r="J223" s="23"/>
      <c r="K223" s="24">
        <v>4</v>
      </c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74"/>
      <c r="W223" s="74"/>
      <c r="X223" s="74"/>
    </row>
    <row r="224" spans="1:24" s="21" customFormat="1" ht="18.75" x14ac:dyDescent="0.3">
      <c r="A224" s="22">
        <f t="shared" si="26"/>
        <v>178</v>
      </c>
      <c r="B224" s="23" t="s">
        <v>570</v>
      </c>
      <c r="C224" s="23">
        <v>12</v>
      </c>
      <c r="D224" s="23"/>
      <c r="E224" s="23"/>
      <c r="F224" s="23"/>
      <c r="G224" s="23"/>
      <c r="H224" s="23"/>
      <c r="I224" s="23">
        <v>12</v>
      </c>
      <c r="J224" s="23"/>
      <c r="K224" s="24">
        <v>6</v>
      </c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74"/>
      <c r="W224" s="74"/>
      <c r="X224" s="74"/>
    </row>
    <row r="225" spans="1:25" s="21" customFormat="1" ht="37.5" x14ac:dyDescent="0.3">
      <c r="A225" s="22">
        <f t="shared" si="26"/>
        <v>179</v>
      </c>
      <c r="B225" s="96" t="s">
        <v>571</v>
      </c>
      <c r="C225" s="23"/>
      <c r="D225" s="23"/>
      <c r="E225" s="23"/>
      <c r="F225" s="23"/>
      <c r="G225" s="23"/>
      <c r="H225" s="23"/>
      <c r="I225" s="23">
        <v>6</v>
      </c>
      <c r="J225" s="23"/>
      <c r="K225" s="24">
        <v>4</v>
      </c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74"/>
      <c r="W225" s="74"/>
      <c r="X225" s="74"/>
    </row>
    <row r="226" spans="1:25" s="21" customFormat="1" ht="18.75" x14ac:dyDescent="0.3">
      <c r="A226" s="22"/>
      <c r="B226" s="23" t="s">
        <v>41</v>
      </c>
      <c r="C226" s="23">
        <f>SUM(C209:C225)</f>
        <v>27</v>
      </c>
      <c r="D226" s="23">
        <f t="shared" ref="D226:X226" si="29">SUM(D209:D225)</f>
        <v>0</v>
      </c>
      <c r="E226" s="23">
        <f t="shared" si="29"/>
        <v>0</v>
      </c>
      <c r="F226" s="23">
        <f t="shared" si="29"/>
        <v>0</v>
      </c>
      <c r="G226" s="23">
        <f t="shared" si="29"/>
        <v>30</v>
      </c>
      <c r="H226" s="23">
        <f t="shared" si="29"/>
        <v>10</v>
      </c>
      <c r="I226" s="23">
        <f t="shared" si="29"/>
        <v>427</v>
      </c>
      <c r="J226" s="23">
        <f t="shared" si="29"/>
        <v>0</v>
      </c>
      <c r="K226" s="23">
        <f t="shared" si="29"/>
        <v>223</v>
      </c>
      <c r="L226" s="23">
        <f t="shared" si="29"/>
        <v>0</v>
      </c>
      <c r="M226" s="23">
        <f t="shared" si="29"/>
        <v>0</v>
      </c>
      <c r="N226" s="23">
        <f t="shared" si="29"/>
        <v>0</v>
      </c>
      <c r="O226" s="23">
        <f t="shared" si="29"/>
        <v>0</v>
      </c>
      <c r="P226" s="23">
        <f t="shared" si="29"/>
        <v>0</v>
      </c>
      <c r="Q226" s="23">
        <f t="shared" si="29"/>
        <v>0</v>
      </c>
      <c r="R226" s="23">
        <f t="shared" si="29"/>
        <v>0</v>
      </c>
      <c r="S226" s="23">
        <f t="shared" si="29"/>
        <v>0</v>
      </c>
      <c r="T226" s="23">
        <f t="shared" si="29"/>
        <v>0</v>
      </c>
      <c r="U226" s="23">
        <f t="shared" si="29"/>
        <v>0</v>
      </c>
      <c r="V226" s="23">
        <f t="shared" si="29"/>
        <v>0</v>
      </c>
      <c r="W226" s="23">
        <f t="shared" si="29"/>
        <v>0</v>
      </c>
      <c r="X226" s="23">
        <f t="shared" si="29"/>
        <v>0</v>
      </c>
    </row>
    <row r="227" spans="1:25" s="21" customFormat="1" ht="18.75" x14ac:dyDescent="0.3">
      <c r="A227" s="22"/>
      <c r="B227" s="23" t="s">
        <v>42</v>
      </c>
      <c r="C227" s="23">
        <f>C226+C198+C187</f>
        <v>77</v>
      </c>
      <c r="D227" s="23">
        <f t="shared" ref="D227:X227" si="30">D226+D198+D187</f>
        <v>0</v>
      </c>
      <c r="E227" s="23">
        <f t="shared" si="30"/>
        <v>0</v>
      </c>
      <c r="F227" s="23">
        <f t="shared" si="30"/>
        <v>0</v>
      </c>
      <c r="G227" s="23">
        <f t="shared" si="30"/>
        <v>30</v>
      </c>
      <c r="H227" s="23">
        <f t="shared" si="30"/>
        <v>10</v>
      </c>
      <c r="I227" s="23">
        <f t="shared" si="30"/>
        <v>866</v>
      </c>
      <c r="J227" s="23">
        <f t="shared" si="30"/>
        <v>0</v>
      </c>
      <c r="K227" s="23">
        <f t="shared" si="30"/>
        <v>687</v>
      </c>
      <c r="L227" s="23">
        <f t="shared" si="30"/>
        <v>0</v>
      </c>
      <c r="M227" s="23">
        <f t="shared" si="30"/>
        <v>0</v>
      </c>
      <c r="N227" s="23">
        <f t="shared" si="30"/>
        <v>0</v>
      </c>
      <c r="O227" s="23">
        <f t="shared" si="30"/>
        <v>0</v>
      </c>
      <c r="P227" s="23">
        <f t="shared" si="30"/>
        <v>0</v>
      </c>
      <c r="Q227" s="23">
        <f t="shared" si="30"/>
        <v>0</v>
      </c>
      <c r="R227" s="23">
        <f t="shared" si="30"/>
        <v>0</v>
      </c>
      <c r="S227" s="23">
        <f t="shared" si="30"/>
        <v>0</v>
      </c>
      <c r="T227" s="23">
        <f t="shared" si="30"/>
        <v>0</v>
      </c>
      <c r="U227" s="23">
        <f t="shared" si="30"/>
        <v>0</v>
      </c>
      <c r="V227" s="23">
        <f t="shared" si="30"/>
        <v>0</v>
      </c>
      <c r="W227" s="23">
        <f t="shared" si="30"/>
        <v>0</v>
      </c>
      <c r="X227" s="23">
        <f t="shared" si="30"/>
        <v>0</v>
      </c>
    </row>
    <row r="228" spans="1:25" s="21" customFormat="1" ht="27.75" customHeight="1" x14ac:dyDescent="0.25">
      <c r="A228" s="128" t="s">
        <v>13</v>
      </c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</row>
    <row r="229" spans="1:25" s="21" customFormat="1" ht="18.75" x14ac:dyDescent="0.3">
      <c r="A229" s="22">
        <v>180</v>
      </c>
      <c r="B229" s="23" t="s">
        <v>463</v>
      </c>
      <c r="C229" s="24">
        <v>50</v>
      </c>
      <c r="D229" s="24"/>
      <c r="E229" s="24"/>
      <c r="F229" s="24"/>
      <c r="G229" s="24"/>
      <c r="H229" s="24"/>
      <c r="I229" s="24">
        <v>26</v>
      </c>
      <c r="J229" s="24"/>
      <c r="K229" s="24">
        <v>9</v>
      </c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74"/>
      <c r="W229" s="74"/>
      <c r="X229" s="74"/>
    </row>
    <row r="230" spans="1:25" s="21" customFormat="1" ht="18.75" x14ac:dyDescent="0.3">
      <c r="A230" s="22">
        <f>A229+1</f>
        <v>181</v>
      </c>
      <c r="B230" s="23" t="s">
        <v>464</v>
      </c>
      <c r="C230" s="24"/>
      <c r="D230" s="24"/>
      <c r="E230" s="24"/>
      <c r="F230" s="24"/>
      <c r="G230" s="24"/>
      <c r="H230" s="24"/>
      <c r="I230" s="24">
        <v>60</v>
      </c>
      <c r="J230" s="24"/>
      <c r="K230" s="24">
        <v>53</v>
      </c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74"/>
      <c r="W230" s="74"/>
      <c r="X230" s="74"/>
    </row>
    <row r="231" spans="1:25" s="21" customFormat="1" ht="18.75" x14ac:dyDescent="0.3">
      <c r="A231" s="22">
        <f t="shared" ref="A231:A232" si="31">A230+1</f>
        <v>182</v>
      </c>
      <c r="B231" s="23" t="s">
        <v>465</v>
      </c>
      <c r="C231" s="23">
        <v>3</v>
      </c>
      <c r="D231" s="23"/>
      <c r="E231" s="23"/>
      <c r="F231" s="23"/>
      <c r="G231" s="23"/>
      <c r="H231" s="23"/>
      <c r="I231" s="23">
        <v>3</v>
      </c>
      <c r="J231" s="23"/>
      <c r="K231" s="24">
        <v>28</v>
      </c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74"/>
      <c r="W231" s="74"/>
      <c r="X231" s="74"/>
    </row>
    <row r="232" spans="1:25" s="21" customFormat="1" ht="18.75" x14ac:dyDescent="0.3">
      <c r="A232" s="22">
        <f t="shared" si="31"/>
        <v>183</v>
      </c>
      <c r="B232" s="23" t="s">
        <v>466</v>
      </c>
      <c r="C232" s="23"/>
      <c r="D232" s="23"/>
      <c r="E232" s="23"/>
      <c r="F232" s="23"/>
      <c r="G232" s="23"/>
      <c r="H232" s="23"/>
      <c r="I232" s="23">
        <v>7</v>
      </c>
      <c r="J232" s="23"/>
      <c r="K232" s="24">
        <v>2</v>
      </c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74"/>
      <c r="W232" s="74"/>
      <c r="X232" s="74"/>
    </row>
    <row r="233" spans="1:25" s="21" customFormat="1" ht="18.75" x14ac:dyDescent="0.3">
      <c r="A233" s="127"/>
      <c r="B233" s="23" t="s">
        <v>120</v>
      </c>
      <c r="C233" s="24">
        <f t="shared" ref="C233:X233" si="32">SUM(C229:C232)</f>
        <v>53</v>
      </c>
      <c r="D233" s="24">
        <f t="shared" si="32"/>
        <v>0</v>
      </c>
      <c r="E233" s="24">
        <f t="shared" si="32"/>
        <v>0</v>
      </c>
      <c r="F233" s="24">
        <f t="shared" si="32"/>
        <v>0</v>
      </c>
      <c r="G233" s="24">
        <f t="shared" si="32"/>
        <v>0</v>
      </c>
      <c r="H233" s="24">
        <f t="shared" si="32"/>
        <v>0</v>
      </c>
      <c r="I233" s="24">
        <f t="shared" si="32"/>
        <v>96</v>
      </c>
      <c r="J233" s="24">
        <f t="shared" si="32"/>
        <v>0</v>
      </c>
      <c r="K233" s="24">
        <f t="shared" si="32"/>
        <v>92</v>
      </c>
      <c r="L233" s="24">
        <f t="shared" si="32"/>
        <v>0</v>
      </c>
      <c r="M233" s="24">
        <f t="shared" si="32"/>
        <v>0</v>
      </c>
      <c r="N233" s="24">
        <f t="shared" si="32"/>
        <v>0</v>
      </c>
      <c r="O233" s="24">
        <f t="shared" si="32"/>
        <v>0</v>
      </c>
      <c r="P233" s="24">
        <f t="shared" si="32"/>
        <v>0</v>
      </c>
      <c r="Q233" s="24">
        <f t="shared" si="32"/>
        <v>0</v>
      </c>
      <c r="R233" s="24">
        <f t="shared" si="32"/>
        <v>0</v>
      </c>
      <c r="S233" s="24">
        <f t="shared" si="32"/>
        <v>0</v>
      </c>
      <c r="T233" s="24">
        <f t="shared" si="32"/>
        <v>0</v>
      </c>
      <c r="U233" s="24">
        <f t="shared" si="32"/>
        <v>0</v>
      </c>
      <c r="V233" s="24">
        <f t="shared" si="32"/>
        <v>0</v>
      </c>
      <c r="W233" s="24">
        <f t="shared" si="32"/>
        <v>0</v>
      </c>
      <c r="X233" s="24">
        <f t="shared" si="32"/>
        <v>0</v>
      </c>
      <c r="Y233" s="72"/>
    </row>
    <row r="234" spans="1:25" s="21" customFormat="1" ht="18.75" x14ac:dyDescent="0.3">
      <c r="A234" s="22">
        <f>A232+1</f>
        <v>184</v>
      </c>
      <c r="B234" s="23" t="s">
        <v>467</v>
      </c>
      <c r="C234" s="23"/>
      <c r="D234" s="23"/>
      <c r="E234" s="23"/>
      <c r="F234" s="23"/>
      <c r="G234" s="23"/>
      <c r="H234" s="23"/>
      <c r="I234" s="23">
        <v>9</v>
      </c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74"/>
      <c r="W234" s="74"/>
      <c r="X234" s="74"/>
    </row>
    <row r="235" spans="1:25" s="21" customFormat="1" ht="18.75" x14ac:dyDescent="0.3">
      <c r="A235" s="22">
        <f t="shared" ref="A235:A243" si="33">A234+1</f>
        <v>185</v>
      </c>
      <c r="B235" s="23" t="s">
        <v>468</v>
      </c>
      <c r="C235" s="23"/>
      <c r="D235" s="23"/>
      <c r="E235" s="23"/>
      <c r="F235" s="23"/>
      <c r="G235" s="23"/>
      <c r="H235" s="23"/>
      <c r="I235" s="23">
        <v>8</v>
      </c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74"/>
      <c r="W235" s="74"/>
      <c r="X235" s="74"/>
    </row>
    <row r="236" spans="1:25" s="21" customFormat="1" ht="18.75" x14ac:dyDescent="0.3">
      <c r="A236" s="22">
        <f t="shared" si="33"/>
        <v>186</v>
      </c>
      <c r="B236" s="23" t="s">
        <v>469</v>
      </c>
      <c r="C236" s="23"/>
      <c r="D236" s="23"/>
      <c r="E236" s="23"/>
      <c r="F236" s="23"/>
      <c r="G236" s="23"/>
      <c r="H236" s="23"/>
      <c r="I236" s="23">
        <v>6</v>
      </c>
      <c r="J236" s="23"/>
      <c r="K236" s="24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74"/>
      <c r="W236" s="74"/>
      <c r="X236" s="74"/>
    </row>
    <row r="237" spans="1:25" s="21" customFormat="1" ht="19.5" customHeight="1" x14ac:dyDescent="0.3">
      <c r="A237" s="22">
        <f t="shared" si="33"/>
        <v>187</v>
      </c>
      <c r="B237" s="23" t="s">
        <v>470</v>
      </c>
      <c r="C237" s="23"/>
      <c r="D237" s="23"/>
      <c r="E237" s="23"/>
      <c r="F237" s="23"/>
      <c r="G237" s="23"/>
      <c r="H237" s="23"/>
      <c r="I237" s="23">
        <v>12</v>
      </c>
      <c r="J237" s="23"/>
      <c r="K237" s="24">
        <v>6</v>
      </c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74"/>
      <c r="W237" s="74"/>
      <c r="X237" s="74"/>
    </row>
    <row r="238" spans="1:25" s="21" customFormat="1" ht="37.5" x14ac:dyDescent="0.3">
      <c r="A238" s="22">
        <f t="shared" si="33"/>
        <v>188</v>
      </c>
      <c r="B238" s="96" t="s">
        <v>471</v>
      </c>
      <c r="C238" s="23"/>
      <c r="D238" s="23"/>
      <c r="E238" s="23"/>
      <c r="F238" s="23"/>
      <c r="G238" s="23"/>
      <c r="H238" s="23"/>
      <c r="I238" s="23">
        <v>6</v>
      </c>
      <c r="J238" s="23"/>
      <c r="K238" s="24">
        <v>3</v>
      </c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74"/>
      <c r="W238" s="74"/>
      <c r="X238" s="74"/>
    </row>
    <row r="239" spans="1:25" s="21" customFormat="1" ht="18.75" x14ac:dyDescent="0.3">
      <c r="A239" s="22">
        <f t="shared" si="33"/>
        <v>189</v>
      </c>
      <c r="B239" s="23" t="s">
        <v>472</v>
      </c>
      <c r="C239" s="23"/>
      <c r="D239" s="23"/>
      <c r="E239" s="23"/>
      <c r="F239" s="23"/>
      <c r="G239" s="23"/>
      <c r="H239" s="23"/>
      <c r="I239" s="23">
        <v>11</v>
      </c>
      <c r="J239" s="23"/>
      <c r="K239" s="24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74"/>
      <c r="W239" s="74"/>
      <c r="X239" s="74"/>
    </row>
    <row r="240" spans="1:25" s="21" customFormat="1" ht="18.75" x14ac:dyDescent="0.3">
      <c r="A240" s="22">
        <f t="shared" si="33"/>
        <v>190</v>
      </c>
      <c r="B240" s="23" t="s">
        <v>473</v>
      </c>
      <c r="C240" s="23"/>
      <c r="D240" s="23"/>
      <c r="E240" s="23"/>
      <c r="F240" s="23"/>
      <c r="G240" s="23"/>
      <c r="H240" s="23"/>
      <c r="I240" s="23">
        <v>10</v>
      </c>
      <c r="J240" s="23"/>
      <c r="K240" s="24">
        <v>10</v>
      </c>
      <c r="L240" s="23"/>
      <c r="M240" s="23"/>
      <c r="N240" s="23"/>
      <c r="O240" s="23"/>
      <c r="P240" s="23"/>
      <c r="Q240" s="23"/>
      <c r="R240" s="23"/>
      <c r="S240" s="23">
        <v>12</v>
      </c>
      <c r="T240" s="23"/>
      <c r="U240" s="23"/>
      <c r="V240" s="74"/>
      <c r="W240" s="74"/>
      <c r="X240" s="74"/>
    </row>
    <row r="241" spans="1:24" s="21" customFormat="1" ht="18.75" x14ac:dyDescent="0.3">
      <c r="A241" s="22">
        <f t="shared" si="33"/>
        <v>191</v>
      </c>
      <c r="B241" s="23" t="s">
        <v>474</v>
      </c>
      <c r="C241" s="23"/>
      <c r="D241" s="23"/>
      <c r="E241" s="23"/>
      <c r="F241" s="23"/>
      <c r="G241" s="23"/>
      <c r="H241" s="23"/>
      <c r="I241" s="23">
        <v>10</v>
      </c>
      <c r="J241" s="23"/>
      <c r="K241" s="24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74"/>
      <c r="W241" s="74"/>
      <c r="X241" s="74"/>
    </row>
    <row r="242" spans="1:24" s="21" customFormat="1" ht="37.5" x14ac:dyDescent="0.3">
      <c r="A242" s="22">
        <f t="shared" si="33"/>
        <v>192</v>
      </c>
      <c r="B242" s="96" t="s">
        <v>475</v>
      </c>
      <c r="C242" s="23"/>
      <c r="D242" s="23"/>
      <c r="E242" s="23"/>
      <c r="F242" s="23"/>
      <c r="G242" s="23"/>
      <c r="H242" s="23"/>
      <c r="I242" s="23">
        <v>29</v>
      </c>
      <c r="J242" s="23"/>
      <c r="K242" s="24">
        <v>7</v>
      </c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74"/>
      <c r="W242" s="74"/>
      <c r="X242" s="74"/>
    </row>
    <row r="243" spans="1:24" s="21" customFormat="1" ht="37.5" x14ac:dyDescent="0.3">
      <c r="A243" s="22">
        <f t="shared" si="33"/>
        <v>193</v>
      </c>
      <c r="B243" s="96" t="s">
        <v>476</v>
      </c>
      <c r="C243" s="23"/>
      <c r="D243" s="23"/>
      <c r="E243" s="23">
        <v>12</v>
      </c>
      <c r="F243" s="23"/>
      <c r="G243" s="23"/>
      <c r="H243" s="23"/>
      <c r="I243" s="23">
        <v>24</v>
      </c>
      <c r="J243" s="23"/>
      <c r="K243" s="24">
        <v>13</v>
      </c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74"/>
      <c r="W243" s="74"/>
      <c r="X243" s="74"/>
    </row>
    <row r="244" spans="1:24" s="21" customFormat="1" ht="18.75" x14ac:dyDescent="0.3">
      <c r="A244" s="22"/>
      <c r="B244" s="23" t="s">
        <v>251</v>
      </c>
      <c r="C244" s="23">
        <f>SUM(C234:C243)</f>
        <v>0</v>
      </c>
      <c r="D244" s="23">
        <f t="shared" ref="D244:X244" si="34">SUM(D234:D243)</f>
        <v>0</v>
      </c>
      <c r="E244" s="23">
        <f t="shared" si="34"/>
        <v>12</v>
      </c>
      <c r="F244" s="23">
        <f t="shared" si="34"/>
        <v>0</v>
      </c>
      <c r="G244" s="23">
        <f t="shared" si="34"/>
        <v>0</v>
      </c>
      <c r="H244" s="23">
        <f t="shared" si="34"/>
        <v>0</v>
      </c>
      <c r="I244" s="23">
        <f t="shared" si="34"/>
        <v>125</v>
      </c>
      <c r="J244" s="23">
        <f t="shared" si="34"/>
        <v>0</v>
      </c>
      <c r="K244" s="23">
        <f t="shared" si="34"/>
        <v>39</v>
      </c>
      <c r="L244" s="23">
        <f t="shared" si="34"/>
        <v>0</v>
      </c>
      <c r="M244" s="23">
        <f t="shared" si="34"/>
        <v>0</v>
      </c>
      <c r="N244" s="23">
        <f t="shared" si="34"/>
        <v>0</v>
      </c>
      <c r="O244" s="23">
        <f t="shared" si="34"/>
        <v>0</v>
      </c>
      <c r="P244" s="23">
        <f t="shared" si="34"/>
        <v>0</v>
      </c>
      <c r="Q244" s="23">
        <f t="shared" si="34"/>
        <v>0</v>
      </c>
      <c r="R244" s="23">
        <f t="shared" si="34"/>
        <v>0</v>
      </c>
      <c r="S244" s="23">
        <f t="shared" si="34"/>
        <v>12</v>
      </c>
      <c r="T244" s="23">
        <f t="shared" si="34"/>
        <v>0</v>
      </c>
      <c r="U244" s="23">
        <f t="shared" si="34"/>
        <v>0</v>
      </c>
      <c r="V244" s="23">
        <f t="shared" si="34"/>
        <v>0</v>
      </c>
      <c r="W244" s="23">
        <f t="shared" si="34"/>
        <v>0</v>
      </c>
      <c r="X244" s="23">
        <f t="shared" si="34"/>
        <v>0</v>
      </c>
    </row>
    <row r="245" spans="1:24" s="21" customFormat="1" ht="37.5" x14ac:dyDescent="0.3">
      <c r="A245" s="22">
        <v>194</v>
      </c>
      <c r="B245" s="96" t="s">
        <v>477</v>
      </c>
      <c r="C245" s="23"/>
      <c r="D245" s="23"/>
      <c r="E245" s="23"/>
      <c r="F245" s="23"/>
      <c r="G245" s="23"/>
      <c r="H245" s="23"/>
      <c r="I245" s="23">
        <v>30</v>
      </c>
      <c r="J245" s="23"/>
      <c r="K245" s="23">
        <v>32</v>
      </c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74"/>
      <c r="W245" s="74"/>
      <c r="X245" s="74"/>
    </row>
    <row r="246" spans="1:24" s="21" customFormat="1" ht="18.75" x14ac:dyDescent="0.3">
      <c r="A246" s="22"/>
      <c r="B246" s="96" t="s">
        <v>478</v>
      </c>
      <c r="C246" s="23">
        <f>C245</f>
        <v>0</v>
      </c>
      <c r="D246" s="23">
        <f t="shared" ref="D246:T246" si="35">D245</f>
        <v>0</v>
      </c>
      <c r="E246" s="23">
        <f t="shared" si="35"/>
        <v>0</v>
      </c>
      <c r="F246" s="23">
        <f t="shared" si="35"/>
        <v>0</v>
      </c>
      <c r="G246" s="23">
        <f t="shared" si="35"/>
        <v>0</v>
      </c>
      <c r="H246" s="23">
        <f t="shared" si="35"/>
        <v>0</v>
      </c>
      <c r="I246" s="23">
        <f t="shared" si="35"/>
        <v>30</v>
      </c>
      <c r="J246" s="23">
        <f t="shared" si="35"/>
        <v>0</v>
      </c>
      <c r="K246" s="23">
        <f t="shared" si="35"/>
        <v>32</v>
      </c>
      <c r="L246" s="23">
        <f t="shared" si="35"/>
        <v>0</v>
      </c>
      <c r="M246" s="23">
        <f t="shared" si="35"/>
        <v>0</v>
      </c>
      <c r="N246" s="23"/>
      <c r="O246" s="23">
        <f t="shared" si="35"/>
        <v>0</v>
      </c>
      <c r="P246" s="23">
        <f t="shared" si="35"/>
        <v>0</v>
      </c>
      <c r="Q246" s="23">
        <f t="shared" si="35"/>
        <v>0</v>
      </c>
      <c r="R246" s="23"/>
      <c r="S246" s="23">
        <f t="shared" si="35"/>
        <v>0</v>
      </c>
      <c r="T246" s="23">
        <f t="shared" si="35"/>
        <v>0</v>
      </c>
      <c r="U246" s="23"/>
      <c r="V246" s="74"/>
      <c r="W246" s="74"/>
      <c r="X246" s="74"/>
    </row>
    <row r="247" spans="1:24" s="21" customFormat="1" ht="18.75" x14ac:dyDescent="0.3">
      <c r="A247" s="22"/>
      <c r="B247" s="23" t="s">
        <v>42</v>
      </c>
      <c r="C247" s="23">
        <f t="shared" ref="C247:T247" si="36">C246+C244+C233</f>
        <v>53</v>
      </c>
      <c r="D247" s="23">
        <f t="shared" si="36"/>
        <v>0</v>
      </c>
      <c r="E247" s="23">
        <f t="shared" si="36"/>
        <v>12</v>
      </c>
      <c r="F247" s="23">
        <f t="shared" si="36"/>
        <v>0</v>
      </c>
      <c r="G247" s="23">
        <f t="shared" si="36"/>
        <v>0</v>
      </c>
      <c r="H247" s="23">
        <f t="shared" si="36"/>
        <v>0</v>
      </c>
      <c r="I247" s="23">
        <f t="shared" si="36"/>
        <v>251</v>
      </c>
      <c r="J247" s="23">
        <f t="shared" si="36"/>
        <v>0</v>
      </c>
      <c r="K247" s="23">
        <f t="shared" si="36"/>
        <v>163</v>
      </c>
      <c r="L247" s="23">
        <f t="shared" si="36"/>
        <v>0</v>
      </c>
      <c r="M247" s="23">
        <f t="shared" si="36"/>
        <v>0</v>
      </c>
      <c r="N247" s="23">
        <f t="shared" si="36"/>
        <v>0</v>
      </c>
      <c r="O247" s="23">
        <f t="shared" si="36"/>
        <v>0</v>
      </c>
      <c r="P247" s="23">
        <f t="shared" si="36"/>
        <v>0</v>
      </c>
      <c r="Q247" s="23">
        <f t="shared" si="36"/>
        <v>0</v>
      </c>
      <c r="R247" s="23">
        <f t="shared" si="36"/>
        <v>0</v>
      </c>
      <c r="S247" s="23">
        <f t="shared" si="36"/>
        <v>12</v>
      </c>
      <c r="T247" s="23">
        <f t="shared" si="36"/>
        <v>0</v>
      </c>
      <c r="U247" s="23"/>
      <c r="V247" s="74"/>
      <c r="W247" s="74"/>
      <c r="X247" s="74"/>
    </row>
    <row r="248" spans="1:24" s="21" customFormat="1" ht="20.25" customHeight="1" x14ac:dyDescent="0.25">
      <c r="A248" s="128" t="s">
        <v>16</v>
      </c>
      <c r="B248" s="129"/>
      <c r="C248" s="129"/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</row>
    <row r="249" spans="1:24" s="21" customFormat="1" ht="18.75" x14ac:dyDescent="0.3">
      <c r="A249" s="22">
        <v>195</v>
      </c>
      <c r="B249" s="102" t="s">
        <v>203</v>
      </c>
      <c r="C249" s="103"/>
      <c r="D249" s="103"/>
      <c r="E249" s="103"/>
      <c r="F249" s="103"/>
      <c r="G249" s="103"/>
      <c r="H249" s="103"/>
      <c r="I249" s="24"/>
      <c r="J249" s="103"/>
      <c r="K249" s="24">
        <v>29</v>
      </c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74"/>
      <c r="W249" s="74"/>
      <c r="X249" s="74"/>
    </row>
    <row r="250" spans="1:24" s="21" customFormat="1" ht="18.75" x14ac:dyDescent="0.3">
      <c r="A250" s="22">
        <f>A249+1</f>
        <v>196</v>
      </c>
      <c r="B250" s="102" t="s">
        <v>204</v>
      </c>
      <c r="C250" s="103"/>
      <c r="D250" s="103"/>
      <c r="E250" s="103"/>
      <c r="F250" s="103"/>
      <c r="G250" s="103"/>
      <c r="H250" s="103"/>
      <c r="I250" s="24">
        <v>8</v>
      </c>
      <c r="J250" s="103"/>
      <c r="K250" s="24">
        <v>8</v>
      </c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74"/>
      <c r="W250" s="74"/>
      <c r="X250" s="74"/>
    </row>
    <row r="251" spans="1:24" s="21" customFormat="1" ht="18.75" x14ac:dyDescent="0.3">
      <c r="A251" s="22">
        <f>A250+1</f>
        <v>197</v>
      </c>
      <c r="B251" s="102" t="s">
        <v>209</v>
      </c>
      <c r="C251" s="103"/>
      <c r="D251" s="103"/>
      <c r="E251" s="103"/>
      <c r="F251" s="103"/>
      <c r="G251" s="103"/>
      <c r="H251" s="103"/>
      <c r="I251" s="24">
        <v>5</v>
      </c>
      <c r="J251" s="103"/>
      <c r="K251" s="24">
        <v>5</v>
      </c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74"/>
      <c r="W251" s="74"/>
      <c r="X251" s="74"/>
    </row>
    <row r="252" spans="1:24" s="21" customFormat="1" ht="18.75" x14ac:dyDescent="0.3">
      <c r="A252" s="22"/>
      <c r="B252" s="23" t="s">
        <v>120</v>
      </c>
      <c r="C252" s="23">
        <f>SUM(C249:C251)</f>
        <v>0</v>
      </c>
      <c r="D252" s="23">
        <f t="shared" ref="D252:X252" si="37">SUM(D249:D251)</f>
        <v>0</v>
      </c>
      <c r="E252" s="23">
        <f t="shared" si="37"/>
        <v>0</v>
      </c>
      <c r="F252" s="23">
        <f t="shared" si="37"/>
        <v>0</v>
      </c>
      <c r="G252" s="23">
        <f t="shared" si="37"/>
        <v>0</v>
      </c>
      <c r="H252" s="23">
        <f t="shared" si="37"/>
        <v>0</v>
      </c>
      <c r="I252" s="23">
        <f t="shared" si="37"/>
        <v>13</v>
      </c>
      <c r="J252" s="23">
        <f t="shared" si="37"/>
        <v>0</v>
      </c>
      <c r="K252" s="23">
        <f t="shared" si="37"/>
        <v>42</v>
      </c>
      <c r="L252" s="23">
        <f t="shared" si="37"/>
        <v>0</v>
      </c>
      <c r="M252" s="23">
        <f t="shared" si="37"/>
        <v>0</v>
      </c>
      <c r="N252" s="23">
        <f t="shared" si="37"/>
        <v>0</v>
      </c>
      <c r="O252" s="23">
        <f t="shared" si="37"/>
        <v>0</v>
      </c>
      <c r="P252" s="23">
        <f t="shared" si="37"/>
        <v>0</v>
      </c>
      <c r="Q252" s="23">
        <f t="shared" si="37"/>
        <v>0</v>
      </c>
      <c r="R252" s="23">
        <f t="shared" si="37"/>
        <v>0</v>
      </c>
      <c r="S252" s="23">
        <f t="shared" si="37"/>
        <v>0</v>
      </c>
      <c r="T252" s="23">
        <f t="shared" si="37"/>
        <v>0</v>
      </c>
      <c r="U252" s="23">
        <f t="shared" si="37"/>
        <v>0</v>
      </c>
      <c r="V252" s="23">
        <f t="shared" si="37"/>
        <v>0</v>
      </c>
      <c r="W252" s="23">
        <f t="shared" si="37"/>
        <v>0</v>
      </c>
      <c r="X252" s="23">
        <f t="shared" si="37"/>
        <v>0</v>
      </c>
    </row>
    <row r="253" spans="1:24" s="21" customFormat="1" ht="37.5" x14ac:dyDescent="0.3">
      <c r="A253" s="22">
        <v>198</v>
      </c>
      <c r="B253" s="96" t="s">
        <v>210</v>
      </c>
      <c r="C253" s="23"/>
      <c r="D253" s="23"/>
      <c r="E253" s="23"/>
      <c r="F253" s="23"/>
      <c r="G253" s="23"/>
      <c r="H253" s="23"/>
      <c r="I253" s="23">
        <v>4</v>
      </c>
      <c r="J253" s="23"/>
      <c r="K253" s="23">
        <v>2</v>
      </c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74"/>
      <c r="W253" s="74"/>
      <c r="X253" s="74"/>
    </row>
    <row r="254" spans="1:24" s="21" customFormat="1" ht="37.5" x14ac:dyDescent="0.3">
      <c r="A254" s="22">
        <f>A253+1</f>
        <v>199</v>
      </c>
      <c r="B254" s="96" t="s">
        <v>211</v>
      </c>
      <c r="C254" s="23"/>
      <c r="D254" s="23"/>
      <c r="E254" s="23"/>
      <c r="F254" s="23"/>
      <c r="G254" s="23"/>
      <c r="H254" s="23"/>
      <c r="I254" s="23">
        <v>10</v>
      </c>
      <c r="J254" s="23"/>
      <c r="K254" s="23">
        <v>5</v>
      </c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74"/>
      <c r="W254" s="74"/>
      <c r="X254" s="74"/>
    </row>
    <row r="255" spans="1:24" s="21" customFormat="1" ht="37.5" x14ac:dyDescent="0.3">
      <c r="A255" s="22">
        <f t="shared" ref="A255:A269" si="38">A254+1</f>
        <v>200</v>
      </c>
      <c r="B255" s="96" t="s">
        <v>212</v>
      </c>
      <c r="C255" s="23"/>
      <c r="D255" s="23"/>
      <c r="E255" s="23"/>
      <c r="F255" s="23"/>
      <c r="G255" s="23"/>
      <c r="H255" s="23"/>
      <c r="I255" s="23">
        <v>4</v>
      </c>
      <c r="J255" s="23"/>
      <c r="K255" s="23">
        <v>1</v>
      </c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74"/>
      <c r="W255" s="74"/>
      <c r="X255" s="74"/>
    </row>
    <row r="256" spans="1:24" s="21" customFormat="1" ht="18.75" x14ac:dyDescent="0.3">
      <c r="A256" s="22">
        <f t="shared" si="38"/>
        <v>201</v>
      </c>
      <c r="B256" s="96" t="s">
        <v>213</v>
      </c>
      <c r="C256" s="23"/>
      <c r="D256" s="23"/>
      <c r="E256" s="23"/>
      <c r="F256" s="23"/>
      <c r="G256" s="23"/>
      <c r="H256" s="23"/>
      <c r="I256" s="23">
        <v>4</v>
      </c>
      <c r="J256" s="23"/>
      <c r="K256" s="23">
        <v>9</v>
      </c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74"/>
      <c r="W256" s="74"/>
      <c r="X256" s="74"/>
    </row>
    <row r="257" spans="1:24" s="21" customFormat="1" ht="18.75" x14ac:dyDescent="0.3">
      <c r="A257" s="22">
        <f t="shared" si="38"/>
        <v>202</v>
      </c>
      <c r="B257" s="96" t="s">
        <v>215</v>
      </c>
      <c r="C257" s="23"/>
      <c r="D257" s="23"/>
      <c r="E257" s="23"/>
      <c r="F257" s="23"/>
      <c r="G257" s="23"/>
      <c r="H257" s="23"/>
      <c r="I257" s="23">
        <v>3</v>
      </c>
      <c r="J257" s="23"/>
      <c r="K257" s="23">
        <v>11</v>
      </c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74"/>
      <c r="W257" s="74"/>
      <c r="X257" s="74"/>
    </row>
    <row r="258" spans="1:24" s="21" customFormat="1" ht="37.5" x14ac:dyDescent="0.3">
      <c r="A258" s="22">
        <f t="shared" si="38"/>
        <v>203</v>
      </c>
      <c r="B258" s="96" t="s">
        <v>214</v>
      </c>
      <c r="C258" s="23"/>
      <c r="D258" s="23"/>
      <c r="E258" s="23"/>
      <c r="F258" s="23"/>
      <c r="G258" s="23"/>
      <c r="H258" s="23"/>
      <c r="I258" s="23"/>
      <c r="J258" s="23"/>
      <c r="K258" s="23">
        <v>12</v>
      </c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74"/>
      <c r="W258" s="74"/>
      <c r="X258" s="74"/>
    </row>
    <row r="259" spans="1:24" s="21" customFormat="1" ht="18.75" x14ac:dyDescent="0.3">
      <c r="A259" s="22">
        <f t="shared" si="38"/>
        <v>204</v>
      </c>
      <c r="B259" s="23" t="s">
        <v>205</v>
      </c>
      <c r="C259" s="23"/>
      <c r="D259" s="23"/>
      <c r="E259" s="23"/>
      <c r="F259" s="23"/>
      <c r="G259" s="23"/>
      <c r="H259" s="23"/>
      <c r="I259" s="23">
        <v>12</v>
      </c>
      <c r="J259" s="23"/>
      <c r="K259" s="23">
        <v>10</v>
      </c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74"/>
      <c r="W259" s="74"/>
      <c r="X259" s="74"/>
    </row>
    <row r="260" spans="1:24" s="21" customFormat="1" ht="17.25" customHeight="1" x14ac:dyDescent="0.3">
      <c r="A260" s="22">
        <f t="shared" si="38"/>
        <v>205</v>
      </c>
      <c r="B260" s="23" t="s">
        <v>219</v>
      </c>
      <c r="C260" s="23"/>
      <c r="D260" s="23"/>
      <c r="E260" s="23"/>
      <c r="F260" s="23"/>
      <c r="G260" s="23"/>
      <c r="H260" s="23"/>
      <c r="I260" s="23">
        <v>10</v>
      </c>
      <c r="J260" s="23"/>
      <c r="K260" s="23">
        <v>16</v>
      </c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74"/>
      <c r="W260" s="74"/>
      <c r="X260" s="74"/>
    </row>
    <row r="261" spans="1:24" s="21" customFormat="1" ht="17.25" customHeight="1" x14ac:dyDescent="0.3">
      <c r="A261" s="22">
        <f t="shared" si="38"/>
        <v>206</v>
      </c>
      <c r="B261" s="23" t="s">
        <v>216</v>
      </c>
      <c r="C261" s="23"/>
      <c r="D261" s="23"/>
      <c r="E261" s="23"/>
      <c r="F261" s="23"/>
      <c r="G261" s="23"/>
      <c r="H261" s="23"/>
      <c r="I261" s="23">
        <v>17</v>
      </c>
      <c r="J261" s="23"/>
      <c r="K261" s="23">
        <v>25</v>
      </c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74"/>
      <c r="W261" s="74"/>
      <c r="X261" s="74"/>
    </row>
    <row r="262" spans="1:24" s="21" customFormat="1" ht="19.5" customHeight="1" x14ac:dyDescent="0.3">
      <c r="A262" s="22">
        <f t="shared" si="38"/>
        <v>207</v>
      </c>
      <c r="B262" s="23" t="s">
        <v>206</v>
      </c>
      <c r="C262" s="23"/>
      <c r="D262" s="23"/>
      <c r="E262" s="23"/>
      <c r="F262" s="23"/>
      <c r="G262" s="23"/>
      <c r="H262" s="23"/>
      <c r="I262" s="23"/>
      <c r="J262" s="23"/>
      <c r="K262" s="23">
        <v>7</v>
      </c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74"/>
      <c r="W262" s="74"/>
      <c r="X262" s="74"/>
    </row>
    <row r="263" spans="1:24" s="21" customFormat="1" ht="19.5" customHeight="1" x14ac:dyDescent="0.3">
      <c r="A263" s="22">
        <f t="shared" si="38"/>
        <v>208</v>
      </c>
      <c r="B263" s="23" t="s">
        <v>220</v>
      </c>
      <c r="C263" s="23">
        <v>5</v>
      </c>
      <c r="D263" s="23"/>
      <c r="E263" s="23"/>
      <c r="F263" s="23"/>
      <c r="G263" s="23"/>
      <c r="H263" s="23"/>
      <c r="I263" s="23">
        <v>10</v>
      </c>
      <c r="J263" s="23"/>
      <c r="K263" s="23">
        <v>15</v>
      </c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74"/>
      <c r="W263" s="74"/>
      <c r="X263" s="74"/>
    </row>
    <row r="264" spans="1:24" s="21" customFormat="1" ht="18.75" x14ac:dyDescent="0.3">
      <c r="A264" s="22">
        <f t="shared" si="38"/>
        <v>209</v>
      </c>
      <c r="B264" s="23" t="s">
        <v>207</v>
      </c>
      <c r="C264" s="23"/>
      <c r="D264" s="23"/>
      <c r="E264" s="23"/>
      <c r="F264" s="23"/>
      <c r="G264" s="23"/>
      <c r="H264" s="23"/>
      <c r="I264" s="23">
        <v>5</v>
      </c>
      <c r="J264" s="23"/>
      <c r="K264" s="23">
        <v>10</v>
      </c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74"/>
      <c r="W264" s="74"/>
      <c r="X264" s="74"/>
    </row>
    <row r="265" spans="1:24" s="21" customFormat="1" ht="37.5" x14ac:dyDescent="0.3">
      <c r="A265" s="22">
        <f t="shared" si="38"/>
        <v>210</v>
      </c>
      <c r="B265" s="96" t="s">
        <v>208</v>
      </c>
      <c r="C265" s="23"/>
      <c r="D265" s="23"/>
      <c r="E265" s="23"/>
      <c r="F265" s="23"/>
      <c r="G265" s="23"/>
      <c r="H265" s="23"/>
      <c r="I265" s="23">
        <v>10</v>
      </c>
      <c r="J265" s="23"/>
      <c r="K265" s="23">
        <v>7</v>
      </c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74"/>
      <c r="W265" s="74"/>
      <c r="X265" s="74"/>
    </row>
    <row r="266" spans="1:24" s="21" customFormat="1" ht="18.75" x14ac:dyDescent="0.3">
      <c r="A266" s="22">
        <f t="shared" si="38"/>
        <v>211</v>
      </c>
      <c r="B266" s="23" t="s">
        <v>217</v>
      </c>
      <c r="C266" s="23"/>
      <c r="D266" s="23"/>
      <c r="E266" s="23"/>
      <c r="F266" s="23"/>
      <c r="G266" s="23"/>
      <c r="H266" s="23"/>
      <c r="I266" s="23">
        <v>7</v>
      </c>
      <c r="J266" s="23"/>
      <c r="K266" s="23">
        <v>9</v>
      </c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74"/>
      <c r="W266" s="74"/>
      <c r="X266" s="74"/>
    </row>
    <row r="267" spans="1:24" s="21" customFormat="1" ht="37.5" x14ac:dyDescent="0.3">
      <c r="A267" s="22">
        <f t="shared" si="38"/>
        <v>212</v>
      </c>
      <c r="B267" s="96" t="s">
        <v>218</v>
      </c>
      <c r="C267" s="23"/>
      <c r="D267" s="23"/>
      <c r="E267" s="23"/>
      <c r="F267" s="23"/>
      <c r="G267" s="23"/>
      <c r="H267" s="23"/>
      <c r="I267" s="23">
        <v>14</v>
      </c>
      <c r="J267" s="23"/>
      <c r="K267" s="23">
        <v>14</v>
      </c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74"/>
      <c r="W267" s="74"/>
      <c r="X267" s="74"/>
    </row>
    <row r="268" spans="1:24" s="21" customFormat="1" ht="18.75" x14ac:dyDescent="0.3">
      <c r="A268" s="22">
        <f t="shared" si="38"/>
        <v>213</v>
      </c>
      <c r="B268" s="23" t="s">
        <v>49</v>
      </c>
      <c r="C268" s="23"/>
      <c r="D268" s="23"/>
      <c r="E268" s="23"/>
      <c r="F268" s="23"/>
      <c r="G268" s="23"/>
      <c r="H268" s="23"/>
      <c r="I268" s="23"/>
      <c r="J268" s="23"/>
      <c r="K268" s="24">
        <v>5</v>
      </c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74"/>
      <c r="W268" s="74"/>
      <c r="X268" s="74"/>
    </row>
    <row r="269" spans="1:24" s="21" customFormat="1" ht="18.75" x14ac:dyDescent="0.3">
      <c r="A269" s="22">
        <f t="shared" si="38"/>
        <v>214</v>
      </c>
      <c r="B269" s="23" t="s">
        <v>39</v>
      </c>
      <c r="C269" s="23"/>
      <c r="D269" s="23"/>
      <c r="E269" s="23"/>
      <c r="F269" s="23"/>
      <c r="G269" s="23"/>
      <c r="H269" s="23"/>
      <c r="I269" s="23">
        <v>5</v>
      </c>
      <c r="J269" s="23"/>
      <c r="K269" s="24">
        <v>2</v>
      </c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74"/>
      <c r="W269" s="74"/>
      <c r="X269" s="74"/>
    </row>
    <row r="270" spans="1:24" s="21" customFormat="1" ht="18.75" x14ac:dyDescent="0.3">
      <c r="A270" s="22"/>
      <c r="B270" s="23" t="s">
        <v>41</v>
      </c>
      <c r="C270" s="23">
        <f>SUM(C253:C269)</f>
        <v>5</v>
      </c>
      <c r="D270" s="23">
        <f t="shared" ref="D270:X270" si="39">SUM(D253:D269)</f>
        <v>0</v>
      </c>
      <c r="E270" s="23">
        <f t="shared" si="39"/>
        <v>0</v>
      </c>
      <c r="F270" s="23">
        <f t="shared" si="39"/>
        <v>0</v>
      </c>
      <c r="G270" s="23">
        <f t="shared" si="39"/>
        <v>0</v>
      </c>
      <c r="H270" s="23">
        <f t="shared" si="39"/>
        <v>0</v>
      </c>
      <c r="I270" s="23">
        <f t="shared" si="39"/>
        <v>115</v>
      </c>
      <c r="J270" s="23">
        <f t="shared" si="39"/>
        <v>0</v>
      </c>
      <c r="K270" s="23">
        <f t="shared" si="39"/>
        <v>160</v>
      </c>
      <c r="L270" s="23">
        <f t="shared" si="39"/>
        <v>0</v>
      </c>
      <c r="M270" s="23">
        <f t="shared" si="39"/>
        <v>0</v>
      </c>
      <c r="N270" s="23">
        <f t="shared" si="39"/>
        <v>0</v>
      </c>
      <c r="O270" s="23">
        <f t="shared" si="39"/>
        <v>0</v>
      </c>
      <c r="P270" s="23">
        <f t="shared" si="39"/>
        <v>0</v>
      </c>
      <c r="Q270" s="23">
        <f t="shared" si="39"/>
        <v>0</v>
      </c>
      <c r="R270" s="23">
        <f t="shared" si="39"/>
        <v>0</v>
      </c>
      <c r="S270" s="23">
        <f t="shared" si="39"/>
        <v>0</v>
      </c>
      <c r="T270" s="23">
        <f t="shared" si="39"/>
        <v>0</v>
      </c>
      <c r="U270" s="23">
        <f t="shared" si="39"/>
        <v>0</v>
      </c>
      <c r="V270" s="23">
        <f t="shared" si="39"/>
        <v>0</v>
      </c>
      <c r="W270" s="23">
        <f t="shared" si="39"/>
        <v>0</v>
      </c>
      <c r="X270" s="23">
        <f t="shared" si="39"/>
        <v>0</v>
      </c>
    </row>
    <row r="271" spans="1:24" s="21" customFormat="1" ht="18.75" x14ac:dyDescent="0.3">
      <c r="A271" s="22"/>
      <c r="B271" s="23" t="s">
        <v>42</v>
      </c>
      <c r="C271" s="23">
        <f>C270+C252</f>
        <v>5</v>
      </c>
      <c r="D271" s="23">
        <f t="shared" ref="D271:X271" si="40">D270+D252</f>
        <v>0</v>
      </c>
      <c r="E271" s="23">
        <f t="shared" si="40"/>
        <v>0</v>
      </c>
      <c r="F271" s="23">
        <f t="shared" si="40"/>
        <v>0</v>
      </c>
      <c r="G271" s="23">
        <f t="shared" si="40"/>
        <v>0</v>
      </c>
      <c r="H271" s="23">
        <f t="shared" si="40"/>
        <v>0</v>
      </c>
      <c r="I271" s="23">
        <f t="shared" si="40"/>
        <v>128</v>
      </c>
      <c r="J271" s="23">
        <f t="shared" si="40"/>
        <v>0</v>
      </c>
      <c r="K271" s="23">
        <f t="shared" si="40"/>
        <v>202</v>
      </c>
      <c r="L271" s="23">
        <f t="shared" si="40"/>
        <v>0</v>
      </c>
      <c r="M271" s="23">
        <f t="shared" si="40"/>
        <v>0</v>
      </c>
      <c r="N271" s="23">
        <f t="shared" si="40"/>
        <v>0</v>
      </c>
      <c r="O271" s="23">
        <f t="shared" si="40"/>
        <v>0</v>
      </c>
      <c r="P271" s="23">
        <f t="shared" si="40"/>
        <v>0</v>
      </c>
      <c r="Q271" s="23">
        <f t="shared" si="40"/>
        <v>0</v>
      </c>
      <c r="R271" s="23">
        <f t="shared" si="40"/>
        <v>0</v>
      </c>
      <c r="S271" s="23">
        <f t="shared" si="40"/>
        <v>0</v>
      </c>
      <c r="T271" s="23">
        <f t="shared" si="40"/>
        <v>0</v>
      </c>
      <c r="U271" s="23">
        <f t="shared" si="40"/>
        <v>0</v>
      </c>
      <c r="V271" s="23">
        <f t="shared" si="40"/>
        <v>0</v>
      </c>
      <c r="W271" s="23">
        <f t="shared" si="40"/>
        <v>0</v>
      </c>
      <c r="X271" s="23">
        <f t="shared" si="40"/>
        <v>0</v>
      </c>
    </row>
    <row r="272" spans="1:24" s="21" customFormat="1" ht="18.75" x14ac:dyDescent="0.25">
      <c r="A272" s="128" t="s">
        <v>18</v>
      </c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</row>
    <row r="273" spans="1:24" s="21" customFormat="1" ht="18.75" x14ac:dyDescent="0.3">
      <c r="A273" s="22">
        <v>215</v>
      </c>
      <c r="B273" s="23" t="s">
        <v>248</v>
      </c>
      <c r="C273" s="23"/>
      <c r="D273" s="23"/>
      <c r="E273" s="23"/>
      <c r="F273" s="23"/>
      <c r="G273" s="23"/>
      <c r="H273" s="23"/>
      <c r="I273" s="23">
        <v>80</v>
      </c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74"/>
      <c r="W273" s="74"/>
      <c r="X273" s="74"/>
    </row>
    <row r="274" spans="1:24" s="21" customFormat="1" ht="18.75" x14ac:dyDescent="0.3">
      <c r="A274" s="22">
        <f>A273+1</f>
        <v>216</v>
      </c>
      <c r="B274" s="23" t="s">
        <v>249</v>
      </c>
      <c r="C274" s="23"/>
      <c r="D274" s="23"/>
      <c r="E274" s="23"/>
      <c r="F274" s="23"/>
      <c r="G274" s="23"/>
      <c r="H274" s="23"/>
      <c r="I274" s="23">
        <v>34</v>
      </c>
      <c r="J274" s="23"/>
      <c r="K274" s="24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74"/>
      <c r="W274" s="74"/>
      <c r="X274" s="74"/>
    </row>
    <row r="275" spans="1:24" s="21" customFormat="1" ht="18.75" x14ac:dyDescent="0.3">
      <c r="A275" s="22">
        <f>A274+1</f>
        <v>217</v>
      </c>
      <c r="B275" s="23" t="s">
        <v>250</v>
      </c>
      <c r="C275" s="23">
        <v>2</v>
      </c>
      <c r="D275" s="23"/>
      <c r="E275" s="23"/>
      <c r="F275" s="23"/>
      <c r="G275" s="23"/>
      <c r="H275" s="23"/>
      <c r="I275" s="23">
        <v>96</v>
      </c>
      <c r="J275" s="23"/>
      <c r="K275" s="23"/>
      <c r="L275" s="23"/>
      <c r="M275" s="23"/>
      <c r="N275" s="23"/>
      <c r="O275" s="23"/>
      <c r="P275" s="23"/>
      <c r="Q275" s="23">
        <v>6</v>
      </c>
      <c r="R275" s="23"/>
      <c r="S275" s="23"/>
      <c r="T275" s="23"/>
      <c r="U275" s="23">
        <v>2</v>
      </c>
      <c r="V275" s="74"/>
      <c r="W275" s="74"/>
      <c r="X275" s="74"/>
    </row>
    <row r="276" spans="1:24" s="21" customFormat="1" ht="18.75" x14ac:dyDescent="0.3">
      <c r="A276" s="22"/>
      <c r="B276" s="23" t="s">
        <v>251</v>
      </c>
      <c r="C276" s="23">
        <f>SUM(C273:C275)</f>
        <v>2</v>
      </c>
      <c r="D276" s="23">
        <f t="shared" ref="D276:X276" si="41">SUM(D273:D275)</f>
        <v>0</v>
      </c>
      <c r="E276" s="23">
        <f t="shared" si="41"/>
        <v>0</v>
      </c>
      <c r="F276" s="23">
        <f t="shared" si="41"/>
        <v>0</v>
      </c>
      <c r="G276" s="23">
        <f t="shared" si="41"/>
        <v>0</v>
      </c>
      <c r="H276" s="23">
        <f t="shared" si="41"/>
        <v>0</v>
      </c>
      <c r="I276" s="23">
        <f t="shared" si="41"/>
        <v>210</v>
      </c>
      <c r="J276" s="23">
        <f t="shared" si="41"/>
        <v>0</v>
      </c>
      <c r="K276" s="23">
        <f t="shared" si="41"/>
        <v>0</v>
      </c>
      <c r="L276" s="23">
        <f t="shared" si="41"/>
        <v>0</v>
      </c>
      <c r="M276" s="23">
        <f t="shared" si="41"/>
        <v>0</v>
      </c>
      <c r="N276" s="23">
        <f t="shared" si="41"/>
        <v>0</v>
      </c>
      <c r="O276" s="23">
        <f t="shared" si="41"/>
        <v>0</v>
      </c>
      <c r="P276" s="23">
        <f t="shared" si="41"/>
        <v>0</v>
      </c>
      <c r="Q276" s="23">
        <f t="shared" si="41"/>
        <v>6</v>
      </c>
      <c r="R276" s="23">
        <f t="shared" si="41"/>
        <v>0</v>
      </c>
      <c r="S276" s="23">
        <f t="shared" si="41"/>
        <v>0</v>
      </c>
      <c r="T276" s="23">
        <f t="shared" si="41"/>
        <v>0</v>
      </c>
      <c r="U276" s="23">
        <f t="shared" si="41"/>
        <v>2</v>
      </c>
      <c r="V276" s="23">
        <f t="shared" si="41"/>
        <v>0</v>
      </c>
      <c r="W276" s="23">
        <f t="shared" si="41"/>
        <v>0</v>
      </c>
      <c r="X276" s="23">
        <f t="shared" si="41"/>
        <v>0</v>
      </c>
    </row>
    <row r="277" spans="1:24" s="21" customFormat="1" ht="37.5" x14ac:dyDescent="0.3">
      <c r="A277" s="22">
        <f>A275+1</f>
        <v>218</v>
      </c>
      <c r="B277" s="96" t="s">
        <v>252</v>
      </c>
      <c r="C277" s="23"/>
      <c r="D277" s="23"/>
      <c r="E277" s="23"/>
      <c r="F277" s="23"/>
      <c r="G277" s="23"/>
      <c r="H277" s="23"/>
      <c r="I277" s="23">
        <v>52</v>
      </c>
      <c r="J277" s="23"/>
      <c r="K277" s="24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74"/>
      <c r="W277" s="74"/>
      <c r="X277" s="74"/>
    </row>
    <row r="278" spans="1:24" s="21" customFormat="1" ht="18.75" x14ac:dyDescent="0.3">
      <c r="A278" s="22"/>
      <c r="B278" s="23" t="s">
        <v>130</v>
      </c>
      <c r="C278" s="23">
        <f t="shared" ref="C278:X278" si="42">C277</f>
        <v>0</v>
      </c>
      <c r="D278" s="23">
        <f t="shared" si="42"/>
        <v>0</v>
      </c>
      <c r="E278" s="23">
        <f t="shared" si="42"/>
        <v>0</v>
      </c>
      <c r="F278" s="23">
        <f t="shared" si="42"/>
        <v>0</v>
      </c>
      <c r="G278" s="23">
        <f t="shared" si="42"/>
        <v>0</v>
      </c>
      <c r="H278" s="23">
        <f t="shared" si="42"/>
        <v>0</v>
      </c>
      <c r="I278" s="23">
        <f t="shared" si="42"/>
        <v>52</v>
      </c>
      <c r="J278" s="23">
        <f t="shared" si="42"/>
        <v>0</v>
      </c>
      <c r="K278" s="23">
        <f t="shared" si="42"/>
        <v>0</v>
      </c>
      <c r="L278" s="23">
        <f t="shared" si="42"/>
        <v>0</v>
      </c>
      <c r="M278" s="23">
        <f t="shared" si="42"/>
        <v>0</v>
      </c>
      <c r="N278" s="23">
        <f t="shared" si="42"/>
        <v>0</v>
      </c>
      <c r="O278" s="23">
        <f t="shared" si="42"/>
        <v>0</v>
      </c>
      <c r="P278" s="23">
        <f t="shared" si="42"/>
        <v>0</v>
      </c>
      <c r="Q278" s="23">
        <f t="shared" si="42"/>
        <v>0</v>
      </c>
      <c r="R278" s="23">
        <f t="shared" si="42"/>
        <v>0</v>
      </c>
      <c r="S278" s="23">
        <f t="shared" si="42"/>
        <v>0</v>
      </c>
      <c r="T278" s="23">
        <f t="shared" si="42"/>
        <v>0</v>
      </c>
      <c r="U278" s="23">
        <f t="shared" si="42"/>
        <v>0</v>
      </c>
      <c r="V278" s="23">
        <f t="shared" si="42"/>
        <v>0</v>
      </c>
      <c r="W278" s="23">
        <f t="shared" si="42"/>
        <v>0</v>
      </c>
      <c r="X278" s="23">
        <f t="shared" si="42"/>
        <v>0</v>
      </c>
    </row>
    <row r="279" spans="1:24" s="21" customFormat="1" ht="37.5" x14ac:dyDescent="0.3">
      <c r="A279" s="22">
        <f>A277+1</f>
        <v>219</v>
      </c>
      <c r="B279" s="96" t="s">
        <v>253</v>
      </c>
      <c r="C279" s="23"/>
      <c r="D279" s="23"/>
      <c r="E279" s="23"/>
      <c r="F279" s="23"/>
      <c r="G279" s="23"/>
      <c r="H279" s="23"/>
      <c r="I279" s="23">
        <v>12</v>
      </c>
      <c r="J279" s="23"/>
      <c r="K279" s="24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74"/>
      <c r="W279" s="74"/>
      <c r="X279" s="74"/>
    </row>
    <row r="280" spans="1:24" s="21" customFormat="1" ht="18.75" x14ac:dyDescent="0.3">
      <c r="A280" s="22">
        <f>A279+1</f>
        <v>220</v>
      </c>
      <c r="B280" s="23" t="s">
        <v>254</v>
      </c>
      <c r="C280" s="23"/>
      <c r="D280" s="23"/>
      <c r="E280" s="23"/>
      <c r="F280" s="23"/>
      <c r="G280" s="23"/>
      <c r="H280" s="23"/>
      <c r="I280" s="23">
        <v>45</v>
      </c>
      <c r="J280" s="23"/>
      <c r="K280" s="24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74"/>
      <c r="W280" s="74"/>
      <c r="X280" s="74"/>
    </row>
    <row r="281" spans="1:24" s="21" customFormat="1" ht="18.75" x14ac:dyDescent="0.3">
      <c r="A281" s="22">
        <f t="shared" ref="A281:A339" si="43">A280+1</f>
        <v>221</v>
      </c>
      <c r="B281" s="23" t="s">
        <v>255</v>
      </c>
      <c r="C281" s="23"/>
      <c r="D281" s="23"/>
      <c r="E281" s="23"/>
      <c r="F281" s="23"/>
      <c r="G281" s="23"/>
      <c r="H281" s="23"/>
      <c r="I281" s="23">
        <v>16</v>
      </c>
      <c r="J281" s="23"/>
      <c r="K281" s="24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74"/>
      <c r="W281" s="74"/>
      <c r="X281" s="74"/>
    </row>
    <row r="282" spans="1:24" s="21" customFormat="1" ht="18.75" x14ac:dyDescent="0.3">
      <c r="A282" s="22">
        <f t="shared" si="43"/>
        <v>222</v>
      </c>
      <c r="B282" s="23" t="s">
        <v>256</v>
      </c>
      <c r="C282" s="23"/>
      <c r="D282" s="23"/>
      <c r="E282" s="23"/>
      <c r="F282" s="23"/>
      <c r="G282" s="23"/>
      <c r="H282" s="23"/>
      <c r="I282" s="23">
        <v>13</v>
      </c>
      <c r="J282" s="23"/>
      <c r="K282" s="24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74"/>
      <c r="W282" s="74"/>
      <c r="X282" s="74"/>
    </row>
    <row r="283" spans="1:24" s="21" customFormat="1" ht="18.75" x14ac:dyDescent="0.3">
      <c r="A283" s="22">
        <f t="shared" si="43"/>
        <v>223</v>
      </c>
      <c r="B283" s="23" t="s">
        <v>257</v>
      </c>
      <c r="C283" s="23">
        <v>5</v>
      </c>
      <c r="D283" s="23"/>
      <c r="E283" s="23"/>
      <c r="F283" s="23"/>
      <c r="G283" s="23"/>
      <c r="H283" s="23"/>
      <c r="I283" s="23">
        <v>18</v>
      </c>
      <c r="J283" s="23"/>
      <c r="K283" s="24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74"/>
      <c r="W283" s="74"/>
      <c r="X283" s="74"/>
    </row>
    <row r="284" spans="1:24" s="21" customFormat="1" ht="18.75" x14ac:dyDescent="0.3">
      <c r="A284" s="22">
        <f t="shared" si="43"/>
        <v>224</v>
      </c>
      <c r="B284" s="23" t="s">
        <v>258</v>
      </c>
      <c r="C284" s="23"/>
      <c r="D284" s="23"/>
      <c r="E284" s="23"/>
      <c r="F284" s="23"/>
      <c r="G284" s="23"/>
      <c r="H284" s="23"/>
      <c r="I284" s="23">
        <v>11</v>
      </c>
      <c r="J284" s="23"/>
      <c r="K284" s="24"/>
      <c r="L284" s="23"/>
      <c r="M284" s="23"/>
      <c r="N284" s="23"/>
      <c r="O284" s="23"/>
      <c r="P284" s="23"/>
      <c r="Q284" s="23">
        <v>6</v>
      </c>
      <c r="R284" s="23"/>
      <c r="S284" s="23"/>
      <c r="T284" s="23"/>
      <c r="U284" s="23">
        <v>5</v>
      </c>
      <c r="V284" s="74"/>
      <c r="W284" s="74"/>
      <c r="X284" s="74"/>
    </row>
    <row r="285" spans="1:24" s="21" customFormat="1" ht="18.75" x14ac:dyDescent="0.3">
      <c r="A285" s="22">
        <f t="shared" si="43"/>
        <v>225</v>
      </c>
      <c r="B285" s="23" t="s">
        <v>143</v>
      </c>
      <c r="C285" s="23"/>
      <c r="D285" s="23"/>
      <c r="E285" s="23"/>
      <c r="F285" s="23"/>
      <c r="G285" s="23"/>
      <c r="H285" s="23"/>
      <c r="I285" s="23">
        <v>12</v>
      </c>
      <c r="J285" s="23"/>
      <c r="K285" s="24"/>
      <c r="L285" s="23"/>
      <c r="M285" s="23"/>
      <c r="N285" s="23"/>
      <c r="O285" s="23"/>
      <c r="P285" s="23"/>
      <c r="Q285" s="23">
        <v>5</v>
      </c>
      <c r="R285" s="23"/>
      <c r="S285" s="23">
        <v>5</v>
      </c>
      <c r="T285" s="23"/>
      <c r="U285" s="23"/>
      <c r="V285" s="74"/>
      <c r="W285" s="74"/>
      <c r="X285" s="74"/>
    </row>
    <row r="286" spans="1:24" s="21" customFormat="1" ht="18.75" x14ac:dyDescent="0.3">
      <c r="A286" s="22">
        <f t="shared" si="43"/>
        <v>226</v>
      </c>
      <c r="B286" s="23" t="s">
        <v>259</v>
      </c>
      <c r="C286" s="23">
        <v>4</v>
      </c>
      <c r="D286" s="23"/>
      <c r="E286" s="23"/>
      <c r="F286" s="23"/>
      <c r="G286" s="23"/>
      <c r="H286" s="23"/>
      <c r="I286" s="23">
        <v>30</v>
      </c>
      <c r="J286" s="23"/>
      <c r="K286" s="24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74"/>
      <c r="W286" s="74"/>
      <c r="X286" s="74"/>
    </row>
    <row r="287" spans="1:24" s="21" customFormat="1" ht="18.75" x14ac:dyDescent="0.3">
      <c r="A287" s="22">
        <f t="shared" si="43"/>
        <v>227</v>
      </c>
      <c r="B287" s="23" t="s">
        <v>260</v>
      </c>
      <c r="C287" s="23"/>
      <c r="D287" s="23"/>
      <c r="E287" s="23"/>
      <c r="F287" s="23"/>
      <c r="G287" s="23"/>
      <c r="H287" s="23"/>
      <c r="I287" s="23">
        <v>9</v>
      </c>
      <c r="J287" s="23"/>
      <c r="K287" s="24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74"/>
      <c r="W287" s="74"/>
      <c r="X287" s="74"/>
    </row>
    <row r="288" spans="1:24" s="21" customFormat="1" ht="20.25" customHeight="1" x14ac:dyDescent="0.3">
      <c r="A288" s="22">
        <f t="shared" si="43"/>
        <v>228</v>
      </c>
      <c r="B288" s="23" t="s">
        <v>261</v>
      </c>
      <c r="C288" s="23"/>
      <c r="D288" s="23"/>
      <c r="E288" s="23"/>
      <c r="F288" s="23"/>
      <c r="G288" s="23"/>
      <c r="H288" s="23"/>
      <c r="I288" s="23">
        <v>14</v>
      </c>
      <c r="J288" s="23"/>
      <c r="K288" s="24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74"/>
      <c r="W288" s="74"/>
      <c r="X288" s="74"/>
    </row>
    <row r="289" spans="1:24" s="21" customFormat="1" ht="18.75" x14ac:dyDescent="0.3">
      <c r="A289" s="22">
        <f t="shared" si="43"/>
        <v>229</v>
      </c>
      <c r="B289" s="23" t="s">
        <v>262</v>
      </c>
      <c r="C289" s="23"/>
      <c r="D289" s="23"/>
      <c r="E289" s="23"/>
      <c r="F289" s="23"/>
      <c r="G289" s="23"/>
      <c r="H289" s="23"/>
      <c r="I289" s="23">
        <v>11</v>
      </c>
      <c r="J289" s="23"/>
      <c r="K289" s="24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74"/>
      <c r="W289" s="74"/>
      <c r="X289" s="74"/>
    </row>
    <row r="290" spans="1:24" s="21" customFormat="1" ht="18.75" x14ac:dyDescent="0.3">
      <c r="A290" s="22">
        <f t="shared" si="43"/>
        <v>230</v>
      </c>
      <c r="B290" s="23" t="s">
        <v>263</v>
      </c>
      <c r="C290" s="23">
        <v>2</v>
      </c>
      <c r="D290" s="23"/>
      <c r="E290" s="23"/>
      <c r="F290" s="23"/>
      <c r="G290" s="23"/>
      <c r="H290" s="23"/>
      <c r="I290" s="23">
        <v>10</v>
      </c>
      <c r="J290" s="23"/>
      <c r="K290" s="24"/>
      <c r="L290" s="23"/>
      <c r="M290" s="23"/>
      <c r="N290" s="23"/>
      <c r="O290" s="23"/>
      <c r="P290" s="23"/>
      <c r="Q290" s="23">
        <v>2</v>
      </c>
      <c r="R290" s="23"/>
      <c r="S290" s="23"/>
      <c r="T290" s="23"/>
      <c r="U290" s="23"/>
      <c r="V290" s="74"/>
      <c r="W290" s="74"/>
      <c r="X290" s="74"/>
    </row>
    <row r="291" spans="1:24" s="21" customFormat="1" ht="18.75" x14ac:dyDescent="0.3">
      <c r="A291" s="22">
        <f t="shared" si="43"/>
        <v>231</v>
      </c>
      <c r="B291" s="23" t="s">
        <v>264</v>
      </c>
      <c r="C291" s="23"/>
      <c r="D291" s="23"/>
      <c r="E291" s="23"/>
      <c r="F291" s="23"/>
      <c r="G291" s="23"/>
      <c r="H291" s="23"/>
      <c r="I291" s="23">
        <v>5</v>
      </c>
      <c r="J291" s="23"/>
      <c r="K291" s="24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74"/>
      <c r="W291" s="74"/>
      <c r="X291" s="74"/>
    </row>
    <row r="292" spans="1:24" s="21" customFormat="1" ht="18.75" x14ac:dyDescent="0.3">
      <c r="A292" s="22">
        <f t="shared" si="43"/>
        <v>232</v>
      </c>
      <c r="B292" s="23" t="s">
        <v>265</v>
      </c>
      <c r="C292" s="23">
        <v>3</v>
      </c>
      <c r="D292" s="23"/>
      <c r="E292" s="23"/>
      <c r="F292" s="23"/>
      <c r="G292" s="23"/>
      <c r="H292" s="23"/>
      <c r="I292" s="23">
        <v>7</v>
      </c>
      <c r="J292" s="23"/>
      <c r="K292" s="24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74"/>
      <c r="W292" s="74"/>
      <c r="X292" s="74"/>
    </row>
    <row r="293" spans="1:24" s="21" customFormat="1" ht="18.75" x14ac:dyDescent="0.3">
      <c r="A293" s="22">
        <f t="shared" si="43"/>
        <v>233</v>
      </c>
      <c r="B293" s="23" t="s">
        <v>266</v>
      </c>
      <c r="C293" s="23"/>
      <c r="D293" s="23"/>
      <c r="E293" s="23"/>
      <c r="F293" s="23"/>
      <c r="G293" s="23"/>
      <c r="H293" s="23"/>
      <c r="I293" s="23">
        <v>19</v>
      </c>
      <c r="J293" s="23"/>
      <c r="K293" s="24"/>
      <c r="L293" s="23"/>
      <c r="M293" s="23"/>
      <c r="N293" s="23"/>
      <c r="O293" s="23"/>
      <c r="P293" s="23"/>
      <c r="Q293" s="23">
        <v>7</v>
      </c>
      <c r="R293" s="23"/>
      <c r="S293" s="23"/>
      <c r="T293" s="23"/>
      <c r="U293" s="23"/>
      <c r="V293" s="74"/>
      <c r="W293" s="74"/>
      <c r="X293" s="74"/>
    </row>
    <row r="294" spans="1:24" s="21" customFormat="1" ht="18.75" x14ac:dyDescent="0.3">
      <c r="A294" s="22">
        <f t="shared" si="43"/>
        <v>234</v>
      </c>
      <c r="B294" s="23" t="s">
        <v>267</v>
      </c>
      <c r="C294" s="23">
        <v>1</v>
      </c>
      <c r="D294" s="23"/>
      <c r="E294" s="23"/>
      <c r="F294" s="23"/>
      <c r="G294" s="23"/>
      <c r="H294" s="23"/>
      <c r="I294" s="23">
        <v>39</v>
      </c>
      <c r="J294" s="23"/>
      <c r="K294" s="24"/>
      <c r="L294" s="23"/>
      <c r="M294" s="23"/>
      <c r="N294" s="23"/>
      <c r="O294" s="23"/>
      <c r="P294" s="23"/>
      <c r="Q294" s="23">
        <v>3</v>
      </c>
      <c r="R294" s="23"/>
      <c r="S294" s="23"/>
      <c r="T294" s="23"/>
      <c r="U294" s="23"/>
      <c r="V294" s="74"/>
      <c r="W294" s="74"/>
      <c r="X294" s="74"/>
    </row>
    <row r="295" spans="1:24" s="21" customFormat="1" ht="18.75" x14ac:dyDescent="0.3">
      <c r="A295" s="22">
        <f t="shared" si="43"/>
        <v>235</v>
      </c>
      <c r="B295" s="23" t="s">
        <v>268</v>
      </c>
      <c r="C295" s="23"/>
      <c r="D295" s="23"/>
      <c r="E295" s="23"/>
      <c r="F295" s="23"/>
      <c r="G295" s="23"/>
      <c r="H295" s="23"/>
      <c r="I295" s="23">
        <v>3</v>
      </c>
      <c r="J295" s="23"/>
      <c r="K295" s="24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74"/>
      <c r="W295" s="74"/>
      <c r="X295" s="74"/>
    </row>
    <row r="296" spans="1:24" s="21" customFormat="1" ht="18.75" x14ac:dyDescent="0.3">
      <c r="A296" s="22">
        <f t="shared" si="43"/>
        <v>236</v>
      </c>
      <c r="B296" s="23" t="s">
        <v>269</v>
      </c>
      <c r="C296" s="23"/>
      <c r="D296" s="23"/>
      <c r="E296" s="23"/>
      <c r="F296" s="23"/>
      <c r="G296" s="23"/>
      <c r="H296" s="23"/>
      <c r="I296" s="23">
        <v>8</v>
      </c>
      <c r="J296" s="23"/>
      <c r="K296" s="24"/>
      <c r="L296" s="23"/>
      <c r="M296" s="23"/>
      <c r="N296" s="23"/>
      <c r="O296" s="23"/>
      <c r="P296" s="23"/>
      <c r="Q296" s="23">
        <v>2</v>
      </c>
      <c r="R296" s="23"/>
      <c r="S296" s="23"/>
      <c r="T296" s="23"/>
      <c r="U296" s="23">
        <v>4</v>
      </c>
      <c r="V296" s="74"/>
      <c r="W296" s="74"/>
      <c r="X296" s="74"/>
    </row>
    <row r="297" spans="1:24" s="21" customFormat="1" ht="18.75" x14ac:dyDescent="0.3">
      <c r="A297" s="22">
        <f t="shared" si="43"/>
        <v>237</v>
      </c>
      <c r="B297" s="23" t="s">
        <v>270</v>
      </c>
      <c r="C297" s="23"/>
      <c r="D297" s="23"/>
      <c r="E297" s="23"/>
      <c r="F297" s="23"/>
      <c r="G297" s="23"/>
      <c r="H297" s="23"/>
      <c r="I297" s="23">
        <v>83</v>
      </c>
      <c r="J297" s="23"/>
      <c r="K297" s="24"/>
      <c r="L297" s="23"/>
      <c r="M297" s="23"/>
      <c r="N297" s="23"/>
      <c r="O297" s="23"/>
      <c r="P297" s="23"/>
      <c r="Q297" s="23">
        <v>2</v>
      </c>
      <c r="R297" s="23"/>
      <c r="S297" s="23"/>
      <c r="T297" s="23"/>
      <c r="U297" s="23">
        <v>2</v>
      </c>
      <c r="V297" s="74"/>
      <c r="W297" s="74"/>
      <c r="X297" s="74"/>
    </row>
    <row r="298" spans="1:24" s="21" customFormat="1" ht="18.75" x14ac:dyDescent="0.3">
      <c r="A298" s="22">
        <f t="shared" si="43"/>
        <v>238</v>
      </c>
      <c r="B298" s="23" t="s">
        <v>271</v>
      </c>
      <c r="C298" s="23">
        <v>1</v>
      </c>
      <c r="D298" s="23"/>
      <c r="E298" s="23"/>
      <c r="F298" s="23"/>
      <c r="G298" s="23"/>
      <c r="H298" s="23"/>
      <c r="I298" s="23">
        <v>19</v>
      </c>
      <c r="J298" s="23"/>
      <c r="K298" s="24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74"/>
      <c r="W298" s="74"/>
      <c r="X298" s="74"/>
    </row>
    <row r="299" spans="1:24" s="21" customFormat="1" ht="37.5" x14ac:dyDescent="0.3">
      <c r="A299" s="22">
        <f t="shared" si="43"/>
        <v>239</v>
      </c>
      <c r="B299" s="96" t="s">
        <v>272</v>
      </c>
      <c r="C299" s="23"/>
      <c r="D299" s="23"/>
      <c r="E299" s="23"/>
      <c r="F299" s="23"/>
      <c r="G299" s="23"/>
      <c r="H299" s="23"/>
      <c r="I299" s="23">
        <v>12</v>
      </c>
      <c r="J299" s="23"/>
      <c r="K299" s="24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74"/>
      <c r="W299" s="74"/>
      <c r="X299" s="74"/>
    </row>
    <row r="300" spans="1:24" s="21" customFormat="1" ht="37.5" x14ac:dyDescent="0.3">
      <c r="A300" s="22">
        <f t="shared" si="43"/>
        <v>240</v>
      </c>
      <c r="B300" s="96" t="s">
        <v>305</v>
      </c>
      <c r="C300" s="23"/>
      <c r="D300" s="23"/>
      <c r="E300" s="23"/>
      <c r="F300" s="23"/>
      <c r="G300" s="23"/>
      <c r="H300" s="23"/>
      <c r="I300" s="23">
        <v>9</v>
      </c>
      <c r="J300" s="23"/>
      <c r="K300" s="24"/>
      <c r="L300" s="23"/>
      <c r="M300" s="23"/>
      <c r="N300" s="23"/>
      <c r="O300" s="23"/>
      <c r="P300" s="23"/>
      <c r="Q300" s="23"/>
      <c r="R300" s="23"/>
      <c r="S300" s="23"/>
      <c r="T300" s="23"/>
      <c r="U300" s="23">
        <v>2</v>
      </c>
      <c r="V300" s="74"/>
      <c r="W300" s="74"/>
      <c r="X300" s="74"/>
    </row>
    <row r="301" spans="1:24" s="21" customFormat="1" ht="18.75" x14ac:dyDescent="0.3">
      <c r="A301" s="22">
        <f t="shared" si="43"/>
        <v>241</v>
      </c>
      <c r="B301" s="23" t="s">
        <v>273</v>
      </c>
      <c r="C301" s="23"/>
      <c r="D301" s="23"/>
      <c r="E301" s="23"/>
      <c r="F301" s="23"/>
      <c r="G301" s="23"/>
      <c r="H301" s="23"/>
      <c r="I301" s="23">
        <v>5</v>
      </c>
      <c r="J301" s="23"/>
      <c r="K301" s="24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74"/>
      <c r="W301" s="74"/>
      <c r="X301" s="74"/>
    </row>
    <row r="302" spans="1:24" s="21" customFormat="1" ht="18.75" x14ac:dyDescent="0.3">
      <c r="A302" s="22">
        <f t="shared" si="43"/>
        <v>242</v>
      </c>
      <c r="B302" s="23" t="s">
        <v>274</v>
      </c>
      <c r="C302" s="23"/>
      <c r="D302" s="23"/>
      <c r="E302" s="23"/>
      <c r="F302" s="23"/>
      <c r="G302" s="23"/>
      <c r="H302" s="23"/>
      <c r="I302" s="23">
        <v>7</v>
      </c>
      <c r="J302" s="23"/>
      <c r="K302" s="24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74"/>
      <c r="W302" s="74"/>
      <c r="X302" s="74"/>
    </row>
    <row r="303" spans="1:24" s="21" customFormat="1" ht="18.75" x14ac:dyDescent="0.3">
      <c r="A303" s="22">
        <f t="shared" si="43"/>
        <v>243</v>
      </c>
      <c r="B303" s="23" t="s">
        <v>275</v>
      </c>
      <c r="C303" s="23"/>
      <c r="D303" s="23"/>
      <c r="E303" s="23"/>
      <c r="F303" s="23"/>
      <c r="G303" s="23"/>
      <c r="H303" s="23"/>
      <c r="I303" s="23">
        <v>7</v>
      </c>
      <c r="J303" s="23"/>
      <c r="K303" s="24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74"/>
      <c r="W303" s="74"/>
      <c r="X303" s="74"/>
    </row>
    <row r="304" spans="1:24" s="21" customFormat="1" ht="18.75" x14ac:dyDescent="0.3">
      <c r="A304" s="22">
        <f t="shared" si="43"/>
        <v>244</v>
      </c>
      <c r="B304" s="23" t="s">
        <v>33</v>
      </c>
      <c r="C304" s="23"/>
      <c r="D304" s="23"/>
      <c r="E304" s="23"/>
      <c r="F304" s="23"/>
      <c r="G304" s="23"/>
      <c r="H304" s="23"/>
      <c r="I304" s="23">
        <v>238</v>
      </c>
      <c r="J304" s="23"/>
      <c r="K304" s="24"/>
      <c r="L304" s="23"/>
      <c r="M304" s="23"/>
      <c r="N304" s="23"/>
      <c r="O304" s="23"/>
      <c r="P304" s="23"/>
      <c r="Q304" s="23">
        <v>6</v>
      </c>
      <c r="R304" s="23"/>
      <c r="S304" s="23"/>
      <c r="T304" s="23"/>
      <c r="U304" s="23">
        <v>4</v>
      </c>
      <c r="V304" s="74"/>
      <c r="W304" s="74"/>
      <c r="X304" s="74"/>
    </row>
    <row r="305" spans="1:24" s="21" customFormat="1" ht="18.75" x14ac:dyDescent="0.3">
      <c r="A305" s="22">
        <f t="shared" si="43"/>
        <v>245</v>
      </c>
      <c r="B305" s="23" t="s">
        <v>276</v>
      </c>
      <c r="C305" s="23"/>
      <c r="D305" s="23"/>
      <c r="E305" s="23"/>
      <c r="F305" s="23"/>
      <c r="G305" s="23"/>
      <c r="H305" s="23"/>
      <c r="I305" s="23">
        <v>4</v>
      </c>
      <c r="J305" s="23"/>
      <c r="K305" s="24"/>
      <c r="L305" s="23"/>
      <c r="M305" s="23"/>
      <c r="N305" s="23"/>
      <c r="O305" s="23"/>
      <c r="P305" s="23"/>
      <c r="Q305" s="23">
        <v>4</v>
      </c>
      <c r="R305" s="23"/>
      <c r="S305" s="23"/>
      <c r="T305" s="23"/>
      <c r="U305" s="23"/>
      <c r="V305" s="74"/>
      <c r="W305" s="74"/>
      <c r="X305" s="74"/>
    </row>
    <row r="306" spans="1:24" s="21" customFormat="1" ht="18.75" x14ac:dyDescent="0.3">
      <c r="A306" s="22">
        <f t="shared" si="43"/>
        <v>246</v>
      </c>
      <c r="B306" s="23" t="s">
        <v>277</v>
      </c>
      <c r="C306" s="23"/>
      <c r="D306" s="23"/>
      <c r="E306" s="23"/>
      <c r="F306" s="23"/>
      <c r="G306" s="23"/>
      <c r="H306" s="23"/>
      <c r="I306" s="23">
        <v>9</v>
      </c>
      <c r="J306" s="23"/>
      <c r="K306" s="24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74"/>
      <c r="W306" s="74"/>
      <c r="X306" s="74"/>
    </row>
    <row r="307" spans="1:24" s="21" customFormat="1" ht="18.75" x14ac:dyDescent="0.3">
      <c r="A307" s="22">
        <f t="shared" si="43"/>
        <v>247</v>
      </c>
      <c r="B307" s="23" t="s">
        <v>278</v>
      </c>
      <c r="C307" s="23"/>
      <c r="D307" s="23"/>
      <c r="E307" s="23"/>
      <c r="F307" s="23"/>
      <c r="G307" s="23"/>
      <c r="H307" s="23"/>
      <c r="I307" s="23">
        <v>7</v>
      </c>
      <c r="J307" s="23"/>
      <c r="K307" s="24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74"/>
      <c r="W307" s="74"/>
      <c r="X307" s="74"/>
    </row>
    <row r="308" spans="1:24" s="21" customFormat="1" ht="37.5" x14ac:dyDescent="0.3">
      <c r="A308" s="22">
        <f t="shared" si="43"/>
        <v>248</v>
      </c>
      <c r="B308" s="96" t="s">
        <v>279</v>
      </c>
      <c r="C308" s="23"/>
      <c r="D308" s="23"/>
      <c r="E308" s="23"/>
      <c r="F308" s="23"/>
      <c r="G308" s="23"/>
      <c r="H308" s="23"/>
      <c r="I308" s="23">
        <v>6</v>
      </c>
      <c r="J308" s="23"/>
      <c r="K308" s="24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74"/>
      <c r="W308" s="74"/>
      <c r="X308" s="74"/>
    </row>
    <row r="309" spans="1:24" s="21" customFormat="1" ht="37.5" x14ac:dyDescent="0.3">
      <c r="A309" s="22">
        <f t="shared" si="43"/>
        <v>249</v>
      </c>
      <c r="B309" s="96" t="s">
        <v>280</v>
      </c>
      <c r="C309" s="23"/>
      <c r="D309" s="23"/>
      <c r="E309" s="23"/>
      <c r="F309" s="23"/>
      <c r="G309" s="23"/>
      <c r="H309" s="23"/>
      <c r="I309" s="23">
        <v>18</v>
      </c>
      <c r="J309" s="23"/>
      <c r="K309" s="24"/>
      <c r="L309" s="23"/>
      <c r="M309" s="23"/>
      <c r="N309" s="23"/>
      <c r="O309" s="23"/>
      <c r="P309" s="23"/>
      <c r="Q309" s="23">
        <v>10</v>
      </c>
      <c r="R309" s="23"/>
      <c r="S309" s="23"/>
      <c r="T309" s="23"/>
      <c r="U309" s="23"/>
      <c r="V309" s="74"/>
      <c r="W309" s="74"/>
      <c r="X309" s="74"/>
    </row>
    <row r="310" spans="1:24" s="21" customFormat="1" ht="18.75" x14ac:dyDescent="0.3">
      <c r="A310" s="22">
        <f t="shared" si="43"/>
        <v>250</v>
      </c>
      <c r="B310" s="23" t="s">
        <v>281</v>
      </c>
      <c r="C310" s="23"/>
      <c r="D310" s="23"/>
      <c r="E310" s="23"/>
      <c r="F310" s="23"/>
      <c r="G310" s="23"/>
      <c r="H310" s="23"/>
      <c r="I310" s="23">
        <v>5</v>
      </c>
      <c r="J310" s="23"/>
      <c r="K310" s="24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74"/>
      <c r="W310" s="74"/>
      <c r="X310" s="74"/>
    </row>
    <row r="311" spans="1:24" s="21" customFormat="1" ht="18.75" x14ac:dyDescent="0.3">
      <c r="A311" s="22">
        <f t="shared" si="43"/>
        <v>251</v>
      </c>
      <c r="B311" s="23" t="s">
        <v>308</v>
      </c>
      <c r="C311" s="23"/>
      <c r="D311" s="23"/>
      <c r="E311" s="23"/>
      <c r="F311" s="23"/>
      <c r="G311" s="23"/>
      <c r="H311" s="23"/>
      <c r="I311" s="23">
        <v>4</v>
      </c>
      <c r="J311" s="23"/>
      <c r="K311" s="24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74"/>
      <c r="W311" s="74"/>
      <c r="X311" s="74"/>
    </row>
    <row r="312" spans="1:24" s="21" customFormat="1" ht="18.75" x14ac:dyDescent="0.3">
      <c r="A312" s="22">
        <f t="shared" si="43"/>
        <v>252</v>
      </c>
      <c r="B312" s="23" t="s">
        <v>282</v>
      </c>
      <c r="C312" s="23"/>
      <c r="D312" s="23"/>
      <c r="E312" s="23"/>
      <c r="F312" s="23"/>
      <c r="G312" s="23"/>
      <c r="H312" s="23"/>
      <c r="I312" s="23">
        <v>30</v>
      </c>
      <c r="J312" s="23"/>
      <c r="K312" s="24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74"/>
      <c r="W312" s="74"/>
      <c r="X312" s="74"/>
    </row>
    <row r="313" spans="1:24" s="21" customFormat="1" ht="37.5" x14ac:dyDescent="0.3">
      <c r="A313" s="22">
        <f t="shared" si="43"/>
        <v>253</v>
      </c>
      <c r="B313" s="96" t="s">
        <v>283</v>
      </c>
      <c r="C313" s="23">
        <v>1</v>
      </c>
      <c r="D313" s="23"/>
      <c r="E313" s="23"/>
      <c r="F313" s="23"/>
      <c r="G313" s="23"/>
      <c r="H313" s="23"/>
      <c r="I313" s="23">
        <v>20</v>
      </c>
      <c r="J313" s="23"/>
      <c r="K313" s="24"/>
      <c r="L313" s="23"/>
      <c r="M313" s="23"/>
      <c r="N313" s="23"/>
      <c r="O313" s="23"/>
      <c r="P313" s="23"/>
      <c r="Q313" s="23">
        <v>2</v>
      </c>
      <c r="R313" s="23"/>
      <c r="S313" s="23"/>
      <c r="T313" s="23"/>
      <c r="U313" s="23">
        <v>1</v>
      </c>
      <c r="V313" s="74"/>
      <c r="W313" s="74"/>
      <c r="X313" s="74"/>
    </row>
    <row r="314" spans="1:24" s="21" customFormat="1" ht="18.75" x14ac:dyDescent="0.3">
      <c r="A314" s="22">
        <f t="shared" si="43"/>
        <v>254</v>
      </c>
      <c r="B314" s="23" t="s">
        <v>284</v>
      </c>
      <c r="C314" s="23">
        <v>2</v>
      </c>
      <c r="D314" s="23"/>
      <c r="E314" s="23"/>
      <c r="F314" s="23"/>
      <c r="G314" s="23"/>
      <c r="H314" s="23"/>
      <c r="I314" s="23">
        <v>12</v>
      </c>
      <c r="J314" s="23"/>
      <c r="K314" s="24"/>
      <c r="L314" s="23"/>
      <c r="M314" s="23"/>
      <c r="N314" s="23"/>
      <c r="O314" s="23"/>
      <c r="P314" s="23"/>
      <c r="Q314" s="23">
        <v>4</v>
      </c>
      <c r="R314" s="23"/>
      <c r="S314" s="23"/>
      <c r="T314" s="23"/>
      <c r="U314" s="23"/>
      <c r="V314" s="74"/>
      <c r="W314" s="74"/>
      <c r="X314" s="74"/>
    </row>
    <row r="315" spans="1:24" s="21" customFormat="1" ht="37.5" x14ac:dyDescent="0.3">
      <c r="A315" s="22">
        <f t="shared" si="43"/>
        <v>255</v>
      </c>
      <c r="B315" s="96" t="s">
        <v>285</v>
      </c>
      <c r="C315" s="23">
        <v>1</v>
      </c>
      <c r="D315" s="23"/>
      <c r="E315" s="23"/>
      <c r="F315" s="23"/>
      <c r="G315" s="23"/>
      <c r="H315" s="23"/>
      <c r="I315" s="23">
        <v>10</v>
      </c>
      <c r="J315" s="23"/>
      <c r="K315" s="24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74"/>
      <c r="W315" s="74"/>
      <c r="X315" s="74"/>
    </row>
    <row r="316" spans="1:24" s="21" customFormat="1" ht="37.5" x14ac:dyDescent="0.3">
      <c r="A316" s="22">
        <f t="shared" si="43"/>
        <v>256</v>
      </c>
      <c r="B316" s="96" t="s">
        <v>286</v>
      </c>
      <c r="C316" s="23"/>
      <c r="D316" s="23"/>
      <c r="E316" s="23"/>
      <c r="F316" s="23"/>
      <c r="G316" s="23"/>
      <c r="H316" s="23"/>
      <c r="I316" s="23">
        <v>15</v>
      </c>
      <c r="J316" s="23"/>
      <c r="K316" s="24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74"/>
      <c r="W316" s="74"/>
      <c r="X316" s="74"/>
    </row>
    <row r="317" spans="1:24" s="21" customFormat="1" ht="37.5" x14ac:dyDescent="0.3">
      <c r="A317" s="22">
        <f t="shared" si="43"/>
        <v>257</v>
      </c>
      <c r="B317" s="96" t="s">
        <v>287</v>
      </c>
      <c r="C317" s="23">
        <v>3</v>
      </c>
      <c r="D317" s="23"/>
      <c r="E317" s="23"/>
      <c r="F317" s="23"/>
      <c r="G317" s="23"/>
      <c r="H317" s="23"/>
      <c r="I317" s="23">
        <v>17</v>
      </c>
      <c r="J317" s="23"/>
      <c r="K317" s="24"/>
      <c r="L317" s="23"/>
      <c r="M317" s="23"/>
      <c r="N317" s="23"/>
      <c r="O317" s="23"/>
      <c r="P317" s="23"/>
      <c r="Q317" s="23">
        <v>5</v>
      </c>
      <c r="R317" s="23"/>
      <c r="S317" s="23"/>
      <c r="T317" s="23"/>
      <c r="U317" s="23"/>
      <c r="V317" s="74"/>
      <c r="W317" s="74"/>
      <c r="X317" s="74"/>
    </row>
    <row r="318" spans="1:24" s="21" customFormat="1" ht="37.5" x14ac:dyDescent="0.3">
      <c r="A318" s="22">
        <f t="shared" si="43"/>
        <v>258</v>
      </c>
      <c r="B318" s="96" t="s">
        <v>288</v>
      </c>
      <c r="C318" s="23"/>
      <c r="D318" s="23"/>
      <c r="E318" s="23"/>
      <c r="F318" s="23"/>
      <c r="G318" s="23"/>
      <c r="H318" s="23"/>
      <c r="I318" s="23">
        <v>30</v>
      </c>
      <c r="J318" s="23"/>
      <c r="K318" s="24"/>
      <c r="L318" s="23"/>
      <c r="M318" s="23"/>
      <c r="N318" s="23"/>
      <c r="O318" s="23"/>
      <c r="P318" s="23"/>
      <c r="Q318" s="23">
        <v>6</v>
      </c>
      <c r="R318" s="23"/>
      <c r="S318" s="23"/>
      <c r="T318" s="23"/>
      <c r="U318" s="23"/>
      <c r="V318" s="74"/>
      <c r="W318" s="74"/>
      <c r="X318" s="74"/>
    </row>
    <row r="319" spans="1:24" s="21" customFormat="1" ht="37.5" x14ac:dyDescent="0.3">
      <c r="A319" s="22">
        <f t="shared" si="43"/>
        <v>259</v>
      </c>
      <c r="B319" s="96" t="s">
        <v>289</v>
      </c>
      <c r="C319" s="23">
        <v>6</v>
      </c>
      <c r="D319" s="23"/>
      <c r="E319" s="23"/>
      <c r="F319" s="23"/>
      <c r="G319" s="23"/>
      <c r="H319" s="23"/>
      <c r="I319" s="23">
        <v>15</v>
      </c>
      <c r="J319" s="23"/>
      <c r="K319" s="24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74"/>
      <c r="W319" s="74"/>
      <c r="X319" s="74"/>
    </row>
    <row r="320" spans="1:24" s="21" customFormat="1" ht="37.5" x14ac:dyDescent="0.3">
      <c r="A320" s="22">
        <f t="shared" si="43"/>
        <v>260</v>
      </c>
      <c r="B320" s="96" t="s">
        <v>290</v>
      </c>
      <c r="C320" s="23">
        <v>5</v>
      </c>
      <c r="D320" s="23"/>
      <c r="E320" s="23"/>
      <c r="F320" s="23"/>
      <c r="G320" s="23"/>
      <c r="H320" s="23"/>
      <c r="I320" s="23">
        <v>24</v>
      </c>
      <c r="J320" s="23"/>
      <c r="K320" s="24"/>
      <c r="L320" s="23"/>
      <c r="M320" s="23"/>
      <c r="N320" s="23"/>
      <c r="O320" s="23"/>
      <c r="P320" s="23"/>
      <c r="Q320" s="23">
        <v>14</v>
      </c>
      <c r="R320" s="23"/>
      <c r="S320" s="23"/>
      <c r="T320" s="23"/>
      <c r="U320" s="23"/>
      <c r="V320" s="74"/>
      <c r="W320" s="74"/>
      <c r="X320" s="74"/>
    </row>
    <row r="321" spans="1:24" s="21" customFormat="1" ht="37.5" x14ac:dyDescent="0.3">
      <c r="A321" s="22">
        <f t="shared" si="43"/>
        <v>261</v>
      </c>
      <c r="B321" s="96" t="s">
        <v>291</v>
      </c>
      <c r="C321" s="23"/>
      <c r="D321" s="23"/>
      <c r="E321" s="23"/>
      <c r="F321" s="23"/>
      <c r="G321" s="23"/>
      <c r="H321" s="23"/>
      <c r="I321" s="23">
        <v>15</v>
      </c>
      <c r="J321" s="23"/>
      <c r="K321" s="24"/>
      <c r="L321" s="23"/>
      <c r="M321" s="23"/>
      <c r="N321" s="23"/>
      <c r="O321" s="23"/>
      <c r="P321" s="23"/>
      <c r="Q321" s="23">
        <v>4</v>
      </c>
      <c r="R321" s="23"/>
      <c r="S321" s="23"/>
      <c r="T321" s="23"/>
      <c r="U321" s="23"/>
      <c r="V321" s="74"/>
      <c r="W321" s="74"/>
      <c r="X321" s="74"/>
    </row>
    <row r="322" spans="1:24" s="21" customFormat="1" ht="37.5" x14ac:dyDescent="0.3">
      <c r="A322" s="22">
        <f t="shared" si="43"/>
        <v>262</v>
      </c>
      <c r="B322" s="96" t="s">
        <v>292</v>
      </c>
      <c r="C322" s="23"/>
      <c r="D322" s="23"/>
      <c r="E322" s="23"/>
      <c r="F322" s="23"/>
      <c r="G322" s="23"/>
      <c r="H322" s="23"/>
      <c r="I322" s="23">
        <v>14</v>
      </c>
      <c r="J322" s="23"/>
      <c r="K322" s="24"/>
      <c r="L322" s="23"/>
      <c r="M322" s="23"/>
      <c r="N322" s="23"/>
      <c r="O322" s="23"/>
      <c r="P322" s="23"/>
      <c r="Q322" s="23">
        <v>2</v>
      </c>
      <c r="R322" s="23"/>
      <c r="S322" s="23"/>
      <c r="T322" s="23"/>
      <c r="U322" s="23">
        <v>2</v>
      </c>
      <c r="V322" s="74"/>
      <c r="W322" s="74"/>
      <c r="X322" s="74"/>
    </row>
    <row r="323" spans="1:24" s="21" customFormat="1" ht="37.5" x14ac:dyDescent="0.3">
      <c r="A323" s="22">
        <f t="shared" si="43"/>
        <v>263</v>
      </c>
      <c r="B323" s="96" t="s">
        <v>293</v>
      </c>
      <c r="C323" s="23"/>
      <c r="D323" s="23"/>
      <c r="E323" s="23"/>
      <c r="F323" s="23"/>
      <c r="G323" s="23"/>
      <c r="H323" s="23"/>
      <c r="I323" s="23">
        <v>21</v>
      </c>
      <c r="J323" s="23"/>
      <c r="K323" s="24"/>
      <c r="L323" s="23"/>
      <c r="M323" s="23"/>
      <c r="N323" s="23"/>
      <c r="O323" s="23"/>
      <c r="P323" s="23"/>
      <c r="Q323" s="23">
        <v>3</v>
      </c>
      <c r="R323" s="23"/>
      <c r="S323" s="23"/>
      <c r="T323" s="23"/>
      <c r="U323" s="23"/>
      <c r="V323" s="74"/>
      <c r="W323" s="74"/>
      <c r="X323" s="74"/>
    </row>
    <row r="324" spans="1:24" s="21" customFormat="1" ht="37.5" x14ac:dyDescent="0.3">
      <c r="A324" s="22">
        <f>A323+1</f>
        <v>264</v>
      </c>
      <c r="B324" s="96" t="s">
        <v>294</v>
      </c>
      <c r="C324" s="23">
        <v>5</v>
      </c>
      <c r="D324" s="23"/>
      <c r="E324" s="23"/>
      <c r="F324" s="23"/>
      <c r="G324" s="23"/>
      <c r="H324" s="23"/>
      <c r="I324" s="23">
        <v>30</v>
      </c>
      <c r="J324" s="23"/>
      <c r="K324" s="24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74"/>
      <c r="W324" s="74"/>
      <c r="X324" s="74"/>
    </row>
    <row r="325" spans="1:24" s="21" customFormat="1" ht="18.75" customHeight="1" x14ac:dyDescent="0.3">
      <c r="A325" s="22">
        <f t="shared" si="43"/>
        <v>265</v>
      </c>
      <c r="B325" s="96" t="s">
        <v>309</v>
      </c>
      <c r="C325" s="23">
        <v>37</v>
      </c>
      <c r="D325" s="23"/>
      <c r="E325" s="23"/>
      <c r="F325" s="23"/>
      <c r="G325" s="23"/>
      <c r="H325" s="23"/>
      <c r="I325" s="23">
        <v>38</v>
      </c>
      <c r="J325" s="23"/>
      <c r="K325" s="24"/>
      <c r="L325" s="23"/>
      <c r="M325" s="23"/>
      <c r="N325" s="23"/>
      <c r="O325" s="23"/>
      <c r="P325" s="23"/>
      <c r="Q325" s="23">
        <v>12</v>
      </c>
      <c r="R325" s="23"/>
      <c r="S325" s="23"/>
      <c r="T325" s="23"/>
      <c r="U325" s="23"/>
      <c r="V325" s="74"/>
      <c r="W325" s="74"/>
      <c r="X325" s="74"/>
    </row>
    <row r="326" spans="1:24" s="21" customFormat="1" ht="18.75" customHeight="1" x14ac:dyDescent="0.3">
      <c r="A326" s="22">
        <f t="shared" si="43"/>
        <v>266</v>
      </c>
      <c r="B326" s="101" t="s">
        <v>295</v>
      </c>
      <c r="C326" s="23">
        <v>3</v>
      </c>
      <c r="D326" s="23"/>
      <c r="E326" s="23"/>
      <c r="F326" s="23"/>
      <c r="G326" s="23"/>
      <c r="H326" s="23"/>
      <c r="I326" s="23">
        <v>19</v>
      </c>
      <c r="J326" s="23"/>
      <c r="K326" s="24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74"/>
      <c r="W326" s="74"/>
      <c r="X326" s="74"/>
    </row>
    <row r="327" spans="1:24" s="21" customFormat="1" ht="18" customHeight="1" x14ac:dyDescent="0.3">
      <c r="A327" s="22">
        <f t="shared" si="43"/>
        <v>267</v>
      </c>
      <c r="B327" s="96" t="s">
        <v>296</v>
      </c>
      <c r="C327" s="23">
        <v>20</v>
      </c>
      <c r="D327" s="23"/>
      <c r="E327" s="23"/>
      <c r="F327" s="23"/>
      <c r="G327" s="23">
        <v>8</v>
      </c>
      <c r="H327" s="23"/>
      <c r="I327" s="23">
        <v>70</v>
      </c>
      <c r="J327" s="23"/>
      <c r="K327" s="24"/>
      <c r="L327" s="23"/>
      <c r="M327" s="23">
        <v>8</v>
      </c>
      <c r="N327" s="23"/>
      <c r="O327" s="23">
        <v>10</v>
      </c>
      <c r="P327" s="23"/>
      <c r="Q327" s="23">
        <v>8</v>
      </c>
      <c r="R327" s="23"/>
      <c r="S327" s="23">
        <v>6</v>
      </c>
      <c r="T327" s="23"/>
      <c r="U327" s="23">
        <v>8</v>
      </c>
      <c r="V327" s="74"/>
      <c r="W327" s="74">
        <v>10</v>
      </c>
      <c r="X327" s="74"/>
    </row>
    <row r="328" spans="1:24" s="21" customFormat="1" ht="18" customHeight="1" x14ac:dyDescent="0.3">
      <c r="A328" s="22">
        <f t="shared" si="43"/>
        <v>268</v>
      </c>
      <c r="B328" s="96" t="s">
        <v>297</v>
      </c>
      <c r="C328" s="23"/>
      <c r="D328" s="23"/>
      <c r="E328" s="23"/>
      <c r="F328" s="23"/>
      <c r="G328" s="23"/>
      <c r="H328" s="23"/>
      <c r="I328" s="23">
        <v>10</v>
      </c>
      <c r="J328" s="23"/>
      <c r="K328" s="24"/>
      <c r="L328" s="23"/>
      <c r="M328" s="23"/>
      <c r="N328" s="23"/>
      <c r="O328" s="23"/>
      <c r="P328" s="23"/>
      <c r="Q328" s="23">
        <v>5</v>
      </c>
      <c r="R328" s="23"/>
      <c r="S328" s="23"/>
      <c r="T328" s="23"/>
      <c r="U328" s="23"/>
      <c r="V328" s="74"/>
      <c r="W328" s="74"/>
      <c r="X328" s="74"/>
    </row>
    <row r="329" spans="1:24" s="21" customFormat="1" ht="21" customHeight="1" x14ac:dyDescent="0.3">
      <c r="A329" s="22">
        <f t="shared" si="43"/>
        <v>269</v>
      </c>
      <c r="B329" s="96" t="s">
        <v>306</v>
      </c>
      <c r="C329" s="23"/>
      <c r="D329" s="23"/>
      <c r="E329" s="23"/>
      <c r="F329" s="23"/>
      <c r="G329" s="23"/>
      <c r="H329" s="23"/>
      <c r="I329" s="23">
        <v>9</v>
      </c>
      <c r="J329" s="23"/>
      <c r="K329" s="24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74"/>
      <c r="W329" s="74"/>
      <c r="X329" s="74"/>
    </row>
    <row r="330" spans="1:24" s="21" customFormat="1" ht="37.5" x14ac:dyDescent="0.3">
      <c r="A330" s="22">
        <f t="shared" si="43"/>
        <v>270</v>
      </c>
      <c r="B330" s="96" t="s">
        <v>307</v>
      </c>
      <c r="C330" s="23"/>
      <c r="D330" s="23"/>
      <c r="E330" s="23"/>
      <c r="F330" s="23"/>
      <c r="G330" s="23"/>
      <c r="H330" s="23"/>
      <c r="I330" s="23">
        <v>7</v>
      </c>
      <c r="J330" s="23"/>
      <c r="K330" s="24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74"/>
      <c r="W330" s="74"/>
      <c r="X330" s="74"/>
    </row>
    <row r="331" spans="1:24" s="21" customFormat="1" ht="18.75" x14ac:dyDescent="0.3">
      <c r="A331" s="22">
        <f t="shared" si="43"/>
        <v>271</v>
      </c>
      <c r="B331" s="23" t="s">
        <v>298</v>
      </c>
      <c r="C331" s="23">
        <v>1</v>
      </c>
      <c r="D331" s="23"/>
      <c r="E331" s="23"/>
      <c r="F331" s="23"/>
      <c r="G331" s="23"/>
      <c r="H331" s="23"/>
      <c r="I331" s="23">
        <v>7</v>
      </c>
      <c r="J331" s="23"/>
      <c r="K331" s="24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74"/>
      <c r="W331" s="74"/>
      <c r="X331" s="74"/>
    </row>
    <row r="332" spans="1:24" s="21" customFormat="1" ht="18.75" x14ac:dyDescent="0.3">
      <c r="A332" s="22">
        <f t="shared" si="43"/>
        <v>272</v>
      </c>
      <c r="B332" s="23" t="s">
        <v>299</v>
      </c>
      <c r="C332" s="23">
        <v>2</v>
      </c>
      <c r="D332" s="23"/>
      <c r="E332" s="23"/>
      <c r="F332" s="23"/>
      <c r="G332" s="23"/>
      <c r="H332" s="23"/>
      <c r="I332" s="23">
        <v>12</v>
      </c>
      <c r="J332" s="23"/>
      <c r="K332" s="24"/>
      <c r="L332" s="23"/>
      <c r="M332" s="23"/>
      <c r="N332" s="23"/>
      <c r="O332" s="23"/>
      <c r="P332" s="23"/>
      <c r="Q332" s="23">
        <v>2</v>
      </c>
      <c r="R332" s="23"/>
      <c r="S332" s="23"/>
      <c r="T332" s="23"/>
      <c r="U332" s="23">
        <v>1</v>
      </c>
      <c r="V332" s="74"/>
      <c r="W332" s="74"/>
      <c r="X332" s="74"/>
    </row>
    <row r="333" spans="1:24" s="21" customFormat="1" ht="18.75" x14ac:dyDescent="0.3">
      <c r="A333" s="22">
        <f t="shared" si="43"/>
        <v>273</v>
      </c>
      <c r="B333" s="23" t="s">
        <v>300</v>
      </c>
      <c r="C333" s="23">
        <v>8</v>
      </c>
      <c r="D333" s="23"/>
      <c r="E333" s="23"/>
      <c r="F333" s="23"/>
      <c r="G333" s="23"/>
      <c r="H333" s="23"/>
      <c r="I333" s="23">
        <v>24</v>
      </c>
      <c r="J333" s="23"/>
      <c r="K333" s="24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74"/>
      <c r="W333" s="74"/>
      <c r="X333" s="74"/>
    </row>
    <row r="334" spans="1:24" s="21" customFormat="1" ht="18.75" x14ac:dyDescent="0.3">
      <c r="A334" s="22">
        <f t="shared" si="43"/>
        <v>274</v>
      </c>
      <c r="B334" s="23" t="s">
        <v>301</v>
      </c>
      <c r="C334" s="23">
        <v>3</v>
      </c>
      <c r="D334" s="23"/>
      <c r="E334" s="23"/>
      <c r="F334" s="23"/>
      <c r="G334" s="23"/>
      <c r="H334" s="23"/>
      <c r="I334" s="23">
        <v>50</v>
      </c>
      <c r="J334" s="23"/>
      <c r="K334" s="24"/>
      <c r="L334" s="23"/>
      <c r="M334" s="23"/>
      <c r="N334" s="23"/>
      <c r="O334" s="23"/>
      <c r="P334" s="23"/>
      <c r="Q334" s="23">
        <v>3</v>
      </c>
      <c r="R334" s="23"/>
      <c r="S334" s="23"/>
      <c r="T334" s="23"/>
      <c r="U334" s="23"/>
      <c r="V334" s="74"/>
      <c r="W334" s="74"/>
      <c r="X334" s="74"/>
    </row>
    <row r="335" spans="1:24" s="21" customFormat="1" ht="18.75" x14ac:dyDescent="0.3">
      <c r="A335" s="22">
        <f t="shared" si="43"/>
        <v>275</v>
      </c>
      <c r="B335" s="23" t="s">
        <v>302</v>
      </c>
      <c r="C335" s="23">
        <v>2</v>
      </c>
      <c r="D335" s="23"/>
      <c r="E335" s="23"/>
      <c r="F335" s="23"/>
      <c r="G335" s="23"/>
      <c r="H335" s="23"/>
      <c r="I335" s="23">
        <v>30</v>
      </c>
      <c r="J335" s="23"/>
      <c r="K335" s="24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74"/>
      <c r="W335" s="74"/>
      <c r="X335" s="74"/>
    </row>
    <row r="336" spans="1:24" s="21" customFormat="1" ht="18.75" x14ac:dyDescent="0.3">
      <c r="A336" s="22">
        <f t="shared" si="43"/>
        <v>276</v>
      </c>
      <c r="B336" s="23" t="s">
        <v>303</v>
      </c>
      <c r="C336" s="23"/>
      <c r="D336" s="23"/>
      <c r="E336" s="23"/>
      <c r="F336" s="23"/>
      <c r="G336" s="23"/>
      <c r="H336" s="23"/>
      <c r="I336" s="23">
        <v>10</v>
      </c>
      <c r="J336" s="23"/>
      <c r="K336" s="24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74"/>
      <c r="W336" s="74"/>
      <c r="X336" s="74"/>
    </row>
    <row r="337" spans="1:25" s="21" customFormat="1" ht="18.75" x14ac:dyDescent="0.3">
      <c r="A337" s="22">
        <f t="shared" si="43"/>
        <v>277</v>
      </c>
      <c r="B337" s="23" t="s">
        <v>304</v>
      </c>
      <c r="C337" s="23">
        <v>4</v>
      </c>
      <c r="D337" s="23"/>
      <c r="E337" s="23"/>
      <c r="F337" s="23"/>
      <c r="G337" s="23"/>
      <c r="H337" s="23"/>
      <c r="I337" s="23">
        <v>30</v>
      </c>
      <c r="J337" s="23"/>
      <c r="K337" s="24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74"/>
      <c r="W337" s="74"/>
      <c r="X337" s="74"/>
    </row>
    <row r="338" spans="1:25" s="21" customFormat="1" ht="18.75" x14ac:dyDescent="0.3">
      <c r="A338" s="22">
        <f t="shared" si="43"/>
        <v>278</v>
      </c>
      <c r="B338" s="23" t="s">
        <v>32</v>
      </c>
      <c r="C338" s="23"/>
      <c r="D338" s="23"/>
      <c r="E338" s="23"/>
      <c r="F338" s="23"/>
      <c r="G338" s="23"/>
      <c r="H338" s="23"/>
      <c r="I338" s="23">
        <v>10</v>
      </c>
      <c r="J338" s="23"/>
      <c r="K338" s="24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74"/>
      <c r="W338" s="74"/>
      <c r="X338" s="74"/>
    </row>
    <row r="339" spans="1:25" s="21" customFormat="1" ht="18.75" x14ac:dyDescent="0.3">
      <c r="A339" s="22">
        <f t="shared" si="43"/>
        <v>279</v>
      </c>
      <c r="B339" s="23" t="s">
        <v>38</v>
      </c>
      <c r="C339" s="23">
        <v>5</v>
      </c>
      <c r="D339" s="23"/>
      <c r="E339" s="23"/>
      <c r="F339" s="23"/>
      <c r="G339" s="23"/>
      <c r="H339" s="23"/>
      <c r="I339" s="23">
        <v>9</v>
      </c>
      <c r="J339" s="23"/>
      <c r="K339" s="24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74"/>
      <c r="W339" s="74"/>
      <c r="X339" s="74"/>
    </row>
    <row r="340" spans="1:25" s="21" customFormat="1" ht="18.75" x14ac:dyDescent="0.3">
      <c r="A340" s="22"/>
      <c r="B340" s="23" t="s">
        <v>41</v>
      </c>
      <c r="C340" s="23">
        <f t="shared" ref="C340:X340" si="44">SUM(C279:C339)</f>
        <v>124</v>
      </c>
      <c r="D340" s="23">
        <f t="shared" si="44"/>
        <v>0</v>
      </c>
      <c r="E340" s="23">
        <f t="shared" si="44"/>
        <v>0</v>
      </c>
      <c r="F340" s="23">
        <f t="shared" si="44"/>
        <v>0</v>
      </c>
      <c r="G340" s="23">
        <f t="shared" si="44"/>
        <v>8</v>
      </c>
      <c r="H340" s="23">
        <f t="shared" si="44"/>
        <v>0</v>
      </c>
      <c r="I340" s="23">
        <f t="shared" si="44"/>
        <v>1303</v>
      </c>
      <c r="J340" s="23">
        <f t="shared" si="44"/>
        <v>0</v>
      </c>
      <c r="K340" s="23">
        <f t="shared" si="44"/>
        <v>0</v>
      </c>
      <c r="L340" s="23">
        <f t="shared" si="44"/>
        <v>0</v>
      </c>
      <c r="M340" s="23">
        <f t="shared" si="44"/>
        <v>8</v>
      </c>
      <c r="N340" s="23">
        <f t="shared" si="44"/>
        <v>0</v>
      </c>
      <c r="O340" s="23">
        <f t="shared" si="44"/>
        <v>10</v>
      </c>
      <c r="P340" s="23">
        <f t="shared" si="44"/>
        <v>0</v>
      </c>
      <c r="Q340" s="23">
        <f t="shared" si="44"/>
        <v>117</v>
      </c>
      <c r="R340" s="23">
        <f t="shared" si="44"/>
        <v>0</v>
      </c>
      <c r="S340" s="23">
        <f t="shared" si="44"/>
        <v>11</v>
      </c>
      <c r="T340" s="23">
        <f t="shared" si="44"/>
        <v>0</v>
      </c>
      <c r="U340" s="23">
        <f t="shared" si="44"/>
        <v>29</v>
      </c>
      <c r="V340" s="23">
        <f t="shared" si="44"/>
        <v>0</v>
      </c>
      <c r="W340" s="23">
        <f t="shared" si="44"/>
        <v>10</v>
      </c>
      <c r="X340" s="23">
        <f t="shared" si="44"/>
        <v>0</v>
      </c>
    </row>
    <row r="341" spans="1:25" s="21" customFormat="1" ht="18.75" x14ac:dyDescent="0.3">
      <c r="A341" s="22"/>
      <c r="B341" s="23" t="s">
        <v>42</v>
      </c>
      <c r="C341" s="23">
        <f t="shared" ref="C341:X341" si="45">C340+C277+C276</f>
        <v>126</v>
      </c>
      <c r="D341" s="23">
        <f t="shared" si="45"/>
        <v>0</v>
      </c>
      <c r="E341" s="23">
        <f t="shared" si="45"/>
        <v>0</v>
      </c>
      <c r="F341" s="23">
        <f t="shared" si="45"/>
        <v>0</v>
      </c>
      <c r="G341" s="23">
        <f t="shared" si="45"/>
        <v>8</v>
      </c>
      <c r="H341" s="23">
        <f t="shared" si="45"/>
        <v>0</v>
      </c>
      <c r="I341" s="23">
        <f t="shared" si="45"/>
        <v>1565</v>
      </c>
      <c r="J341" s="23">
        <f t="shared" si="45"/>
        <v>0</v>
      </c>
      <c r="K341" s="23">
        <f t="shared" si="45"/>
        <v>0</v>
      </c>
      <c r="L341" s="23">
        <f t="shared" si="45"/>
        <v>0</v>
      </c>
      <c r="M341" s="23">
        <f t="shared" si="45"/>
        <v>8</v>
      </c>
      <c r="N341" s="23">
        <f t="shared" si="45"/>
        <v>0</v>
      </c>
      <c r="O341" s="23">
        <f t="shared" si="45"/>
        <v>10</v>
      </c>
      <c r="P341" s="23">
        <f t="shared" si="45"/>
        <v>0</v>
      </c>
      <c r="Q341" s="23">
        <f t="shared" si="45"/>
        <v>123</v>
      </c>
      <c r="R341" s="23">
        <f t="shared" si="45"/>
        <v>0</v>
      </c>
      <c r="S341" s="23">
        <f t="shared" si="45"/>
        <v>11</v>
      </c>
      <c r="T341" s="23">
        <f t="shared" si="45"/>
        <v>0</v>
      </c>
      <c r="U341" s="23">
        <f t="shared" si="45"/>
        <v>31</v>
      </c>
      <c r="V341" s="23">
        <f t="shared" si="45"/>
        <v>0</v>
      </c>
      <c r="W341" s="23">
        <f t="shared" si="45"/>
        <v>10</v>
      </c>
      <c r="X341" s="23">
        <f t="shared" si="45"/>
        <v>0</v>
      </c>
    </row>
    <row r="342" spans="1:25" s="21" customFormat="1" ht="18.75" x14ac:dyDescent="0.25">
      <c r="A342" s="139" t="s">
        <v>19</v>
      </c>
      <c r="B342" s="140"/>
      <c r="C342" s="140"/>
      <c r="D342" s="140"/>
      <c r="E342" s="140"/>
      <c r="F342" s="140"/>
      <c r="G342" s="140"/>
      <c r="H342" s="140"/>
      <c r="I342" s="140"/>
      <c r="J342" s="140"/>
      <c r="K342" s="140"/>
      <c r="L342" s="140"/>
      <c r="M342" s="140"/>
      <c r="N342" s="140"/>
      <c r="O342" s="140"/>
      <c r="P342" s="140"/>
      <c r="Q342" s="140"/>
      <c r="R342" s="140"/>
      <c r="S342" s="140"/>
      <c r="T342" s="140"/>
      <c r="U342" s="140"/>
      <c r="V342" s="140"/>
      <c r="W342" s="140"/>
      <c r="X342" s="140"/>
    </row>
    <row r="343" spans="1:25" s="21" customFormat="1" ht="18.75" x14ac:dyDescent="0.3">
      <c r="A343" s="116">
        <v>280</v>
      </c>
      <c r="B343" s="23" t="s">
        <v>310</v>
      </c>
      <c r="C343" s="23"/>
      <c r="D343" s="23"/>
      <c r="E343" s="23"/>
      <c r="F343" s="23"/>
      <c r="G343" s="23"/>
      <c r="H343" s="23"/>
      <c r="I343" s="23">
        <v>48</v>
      </c>
      <c r="J343" s="23"/>
      <c r="K343" s="24">
        <v>33</v>
      </c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117"/>
      <c r="W343" s="117"/>
      <c r="X343" s="117"/>
      <c r="Y343" s="41"/>
    </row>
    <row r="344" spans="1:25" s="21" customFormat="1" ht="16.5" customHeight="1" x14ac:dyDescent="0.3">
      <c r="A344" s="116">
        <f>A343+1</f>
        <v>281</v>
      </c>
      <c r="B344" s="23" t="s">
        <v>311</v>
      </c>
      <c r="C344" s="23"/>
      <c r="D344" s="23"/>
      <c r="E344" s="23">
        <v>2</v>
      </c>
      <c r="F344" s="23"/>
      <c r="G344" s="23"/>
      <c r="H344" s="23"/>
      <c r="I344" s="23">
        <v>92</v>
      </c>
      <c r="J344" s="23"/>
      <c r="K344" s="24">
        <v>38</v>
      </c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117"/>
      <c r="W344" s="117"/>
      <c r="X344" s="117"/>
      <c r="Y344" s="41"/>
    </row>
    <row r="345" spans="1:25" s="21" customFormat="1" ht="18.75" customHeight="1" x14ac:dyDescent="0.3">
      <c r="A345" s="116">
        <f t="shared" ref="A345:A361" si="46">A344+1</f>
        <v>282</v>
      </c>
      <c r="B345" s="23" t="s">
        <v>312</v>
      </c>
      <c r="C345" s="23"/>
      <c r="D345" s="23"/>
      <c r="E345" s="23"/>
      <c r="F345" s="23"/>
      <c r="G345" s="23"/>
      <c r="H345" s="23"/>
      <c r="I345" s="23">
        <v>32</v>
      </c>
      <c r="J345" s="23"/>
      <c r="K345" s="24">
        <v>20</v>
      </c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117"/>
      <c r="W345" s="117"/>
      <c r="X345" s="117"/>
      <c r="Y345" s="41"/>
    </row>
    <row r="346" spans="1:25" s="21" customFormat="1" ht="27.75" customHeight="1" x14ac:dyDescent="0.3">
      <c r="A346" s="116"/>
      <c r="B346" s="23" t="s">
        <v>120</v>
      </c>
      <c r="C346" s="23">
        <f t="shared" ref="C346:T346" si="47">SUM(C343:C345)</f>
        <v>0</v>
      </c>
      <c r="D346" s="23">
        <f t="shared" si="47"/>
        <v>0</v>
      </c>
      <c r="E346" s="23">
        <f t="shared" si="47"/>
        <v>2</v>
      </c>
      <c r="F346" s="23">
        <f t="shared" si="47"/>
        <v>0</v>
      </c>
      <c r="G346" s="23">
        <f t="shared" si="47"/>
        <v>0</v>
      </c>
      <c r="H346" s="23">
        <f t="shared" si="47"/>
        <v>0</v>
      </c>
      <c r="I346" s="23">
        <f t="shared" si="47"/>
        <v>172</v>
      </c>
      <c r="J346" s="23">
        <f t="shared" si="47"/>
        <v>0</v>
      </c>
      <c r="K346" s="23">
        <f t="shared" si="47"/>
        <v>91</v>
      </c>
      <c r="L346" s="23">
        <f t="shared" si="47"/>
        <v>0</v>
      </c>
      <c r="M346" s="23">
        <f t="shared" si="47"/>
        <v>0</v>
      </c>
      <c r="N346" s="23">
        <f t="shared" si="47"/>
        <v>0</v>
      </c>
      <c r="O346" s="23">
        <f t="shared" si="47"/>
        <v>0</v>
      </c>
      <c r="P346" s="23">
        <f t="shared" si="47"/>
        <v>0</v>
      </c>
      <c r="Q346" s="23">
        <f t="shared" si="47"/>
        <v>0</v>
      </c>
      <c r="R346" s="23">
        <f t="shared" si="47"/>
        <v>0</v>
      </c>
      <c r="S346" s="23">
        <f t="shared" si="47"/>
        <v>0</v>
      </c>
      <c r="T346" s="23">
        <f t="shared" si="47"/>
        <v>0</v>
      </c>
      <c r="U346" s="23"/>
      <c r="V346" s="117"/>
      <c r="W346" s="117"/>
      <c r="X346" s="117"/>
      <c r="Y346" s="41"/>
    </row>
    <row r="347" spans="1:25" s="21" customFormat="1" ht="18.75" x14ac:dyDescent="0.3">
      <c r="A347" s="116">
        <v>283</v>
      </c>
      <c r="B347" s="23" t="s">
        <v>313</v>
      </c>
      <c r="C347" s="23"/>
      <c r="D347" s="23"/>
      <c r="E347" s="23"/>
      <c r="F347" s="23"/>
      <c r="G347" s="23"/>
      <c r="H347" s="23"/>
      <c r="I347" s="23">
        <v>12</v>
      </c>
      <c r="J347" s="23"/>
      <c r="K347" s="24">
        <v>6</v>
      </c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117"/>
      <c r="W347" s="117"/>
      <c r="X347" s="117"/>
      <c r="Y347" s="41"/>
    </row>
    <row r="348" spans="1:25" s="21" customFormat="1" ht="18.75" x14ac:dyDescent="0.3">
      <c r="A348" s="116">
        <f t="shared" si="46"/>
        <v>284</v>
      </c>
      <c r="B348" s="23" t="s">
        <v>318</v>
      </c>
      <c r="C348" s="23"/>
      <c r="D348" s="23"/>
      <c r="E348" s="23"/>
      <c r="F348" s="23"/>
      <c r="G348" s="23"/>
      <c r="H348" s="23"/>
      <c r="I348" s="23">
        <v>4</v>
      </c>
      <c r="J348" s="23"/>
      <c r="K348" s="24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117"/>
      <c r="W348" s="117"/>
      <c r="X348" s="117"/>
      <c r="Y348" s="41"/>
    </row>
    <row r="349" spans="1:25" s="21" customFormat="1" ht="18" customHeight="1" x14ac:dyDescent="0.3">
      <c r="A349" s="116">
        <f t="shared" si="46"/>
        <v>285</v>
      </c>
      <c r="B349" s="23" t="s">
        <v>319</v>
      </c>
      <c r="C349" s="23"/>
      <c r="D349" s="23"/>
      <c r="E349" s="23"/>
      <c r="F349" s="23"/>
      <c r="G349" s="23"/>
      <c r="H349" s="23"/>
      <c r="I349" s="23">
        <v>4</v>
      </c>
      <c r="J349" s="23"/>
      <c r="K349" s="24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117"/>
      <c r="W349" s="117"/>
      <c r="X349" s="117"/>
      <c r="Y349" s="41"/>
    </row>
    <row r="350" spans="1:25" s="21" customFormat="1" ht="18.75" x14ac:dyDescent="0.3">
      <c r="A350" s="116">
        <f t="shared" si="46"/>
        <v>286</v>
      </c>
      <c r="B350" s="23" t="s">
        <v>321</v>
      </c>
      <c r="C350" s="23"/>
      <c r="D350" s="23"/>
      <c r="E350" s="23"/>
      <c r="F350" s="23"/>
      <c r="G350" s="23"/>
      <c r="H350" s="23"/>
      <c r="I350" s="23">
        <v>3</v>
      </c>
      <c r="J350" s="23"/>
      <c r="K350" s="24">
        <v>2</v>
      </c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117"/>
      <c r="W350" s="117"/>
      <c r="X350" s="117"/>
      <c r="Y350" s="41"/>
    </row>
    <row r="351" spans="1:25" s="21" customFormat="1" ht="18.75" x14ac:dyDescent="0.3">
      <c r="A351" s="116">
        <f t="shared" si="46"/>
        <v>287</v>
      </c>
      <c r="B351" s="23" t="s">
        <v>320</v>
      </c>
      <c r="C351" s="23"/>
      <c r="D351" s="23"/>
      <c r="E351" s="23"/>
      <c r="F351" s="23"/>
      <c r="G351" s="23"/>
      <c r="H351" s="23"/>
      <c r="I351" s="23">
        <v>2</v>
      </c>
      <c r="J351" s="23"/>
      <c r="K351" s="24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117"/>
      <c r="W351" s="117"/>
      <c r="X351" s="117"/>
      <c r="Y351" s="41"/>
    </row>
    <row r="352" spans="1:25" s="21" customFormat="1" ht="18.75" x14ac:dyDescent="0.3">
      <c r="A352" s="116">
        <f t="shared" si="46"/>
        <v>288</v>
      </c>
      <c r="B352" s="23" t="s">
        <v>322</v>
      </c>
      <c r="C352" s="23"/>
      <c r="D352" s="23"/>
      <c r="E352" s="23"/>
      <c r="F352" s="23"/>
      <c r="G352" s="23"/>
      <c r="H352" s="23"/>
      <c r="I352" s="23">
        <v>7</v>
      </c>
      <c r="J352" s="23"/>
      <c r="K352" s="24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117"/>
      <c r="W352" s="117"/>
      <c r="X352" s="117"/>
      <c r="Y352" s="41"/>
    </row>
    <row r="353" spans="1:25" s="21" customFormat="1" ht="18.75" x14ac:dyDescent="0.3">
      <c r="A353" s="116">
        <f t="shared" si="46"/>
        <v>289</v>
      </c>
      <c r="B353" s="23" t="s">
        <v>323</v>
      </c>
      <c r="C353" s="23"/>
      <c r="D353" s="23"/>
      <c r="E353" s="23"/>
      <c r="F353" s="23"/>
      <c r="G353" s="23"/>
      <c r="H353" s="23"/>
      <c r="I353" s="23">
        <v>4</v>
      </c>
      <c r="J353" s="23"/>
      <c r="K353" s="24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117"/>
      <c r="W353" s="117"/>
      <c r="X353" s="117"/>
      <c r="Y353" s="41"/>
    </row>
    <row r="354" spans="1:25" s="21" customFormat="1" ht="18.75" x14ac:dyDescent="0.3">
      <c r="A354" s="116">
        <f t="shared" si="46"/>
        <v>290</v>
      </c>
      <c r="B354" s="23" t="s">
        <v>314</v>
      </c>
      <c r="C354" s="23"/>
      <c r="D354" s="23"/>
      <c r="E354" s="23"/>
      <c r="F354" s="23"/>
      <c r="G354" s="23"/>
      <c r="H354" s="23"/>
      <c r="I354" s="23">
        <v>17</v>
      </c>
      <c r="J354" s="23"/>
      <c r="K354" s="24">
        <v>13</v>
      </c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117"/>
      <c r="W354" s="117"/>
      <c r="X354" s="117"/>
      <c r="Y354" s="41"/>
    </row>
    <row r="355" spans="1:25" s="21" customFormat="1" ht="18.75" x14ac:dyDescent="0.3">
      <c r="A355" s="116">
        <f t="shared" si="46"/>
        <v>291</v>
      </c>
      <c r="B355" s="23" t="s">
        <v>324</v>
      </c>
      <c r="C355" s="23"/>
      <c r="D355" s="23"/>
      <c r="E355" s="23"/>
      <c r="F355" s="23"/>
      <c r="G355" s="23"/>
      <c r="H355" s="23"/>
      <c r="I355" s="23">
        <v>3</v>
      </c>
      <c r="J355" s="23"/>
      <c r="K355" s="24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117"/>
      <c r="W355" s="117"/>
      <c r="X355" s="117"/>
      <c r="Y355" s="41"/>
    </row>
    <row r="356" spans="1:25" s="21" customFormat="1" ht="18.75" x14ac:dyDescent="0.3">
      <c r="A356" s="116">
        <f t="shared" si="46"/>
        <v>292</v>
      </c>
      <c r="B356" s="23" t="s">
        <v>315</v>
      </c>
      <c r="C356" s="23"/>
      <c r="D356" s="23"/>
      <c r="E356" s="23"/>
      <c r="F356" s="23"/>
      <c r="G356" s="23"/>
      <c r="H356" s="23"/>
      <c r="I356" s="23">
        <v>5</v>
      </c>
      <c r="J356" s="23"/>
      <c r="K356" s="24">
        <v>6</v>
      </c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117"/>
      <c r="W356" s="117"/>
      <c r="X356" s="117"/>
      <c r="Y356" s="41"/>
    </row>
    <row r="357" spans="1:25" s="21" customFormat="1" ht="18.75" x14ac:dyDescent="0.3">
      <c r="A357" s="116">
        <f t="shared" si="46"/>
        <v>293</v>
      </c>
      <c r="B357" s="23" t="s">
        <v>325</v>
      </c>
      <c r="C357" s="23"/>
      <c r="D357" s="23"/>
      <c r="E357" s="23"/>
      <c r="F357" s="23"/>
      <c r="G357" s="23"/>
      <c r="H357" s="23"/>
      <c r="I357" s="23">
        <v>5</v>
      </c>
      <c r="J357" s="23"/>
      <c r="K357" s="24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117"/>
      <c r="W357" s="117"/>
      <c r="X357" s="117"/>
      <c r="Y357" s="41"/>
    </row>
    <row r="358" spans="1:25" s="21" customFormat="1" ht="18.75" x14ac:dyDescent="0.3">
      <c r="A358" s="116">
        <f t="shared" si="46"/>
        <v>294</v>
      </c>
      <c r="B358" s="23" t="s">
        <v>326</v>
      </c>
      <c r="C358" s="23"/>
      <c r="D358" s="23"/>
      <c r="E358" s="23"/>
      <c r="F358" s="23"/>
      <c r="G358" s="23"/>
      <c r="H358" s="23"/>
      <c r="I358" s="23">
        <v>9</v>
      </c>
      <c r="J358" s="23"/>
      <c r="K358" s="24">
        <v>3</v>
      </c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117"/>
      <c r="W358" s="117"/>
      <c r="X358" s="117"/>
      <c r="Y358" s="41"/>
    </row>
    <row r="359" spans="1:25" s="21" customFormat="1" ht="18.75" x14ac:dyDescent="0.3">
      <c r="A359" s="116">
        <f t="shared" si="46"/>
        <v>295</v>
      </c>
      <c r="B359" s="23" t="s">
        <v>316</v>
      </c>
      <c r="C359" s="23"/>
      <c r="D359" s="23"/>
      <c r="E359" s="23"/>
      <c r="F359" s="23"/>
      <c r="G359" s="23"/>
      <c r="H359" s="23"/>
      <c r="I359" s="23">
        <v>4</v>
      </c>
      <c r="J359" s="23"/>
      <c r="K359" s="24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117"/>
      <c r="W359" s="117"/>
      <c r="X359" s="117"/>
      <c r="Y359" s="41"/>
    </row>
    <row r="360" spans="1:25" s="21" customFormat="1" ht="18.75" x14ac:dyDescent="0.3">
      <c r="A360" s="116">
        <f t="shared" si="46"/>
        <v>296</v>
      </c>
      <c r="B360" s="23" t="s">
        <v>317</v>
      </c>
      <c r="C360" s="23"/>
      <c r="D360" s="23"/>
      <c r="E360" s="23"/>
      <c r="F360" s="23"/>
      <c r="G360" s="23"/>
      <c r="H360" s="23"/>
      <c r="I360" s="23">
        <v>2</v>
      </c>
      <c r="J360" s="23"/>
      <c r="K360" s="24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117"/>
      <c r="W360" s="117"/>
      <c r="X360" s="117"/>
      <c r="Y360" s="41"/>
    </row>
    <row r="361" spans="1:25" s="21" customFormat="1" ht="18.75" x14ac:dyDescent="0.3">
      <c r="A361" s="116">
        <f t="shared" si="46"/>
        <v>297</v>
      </c>
      <c r="B361" s="23" t="s">
        <v>327</v>
      </c>
      <c r="C361" s="23"/>
      <c r="D361" s="23"/>
      <c r="E361" s="23"/>
      <c r="F361" s="23"/>
      <c r="G361" s="23"/>
      <c r="H361" s="23"/>
      <c r="I361" s="23">
        <v>13</v>
      </c>
      <c r="J361" s="23"/>
      <c r="K361" s="24">
        <v>3</v>
      </c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117"/>
      <c r="W361" s="117"/>
      <c r="X361" s="117"/>
      <c r="Y361" s="41"/>
    </row>
    <row r="362" spans="1:25" s="21" customFormat="1" ht="18.75" x14ac:dyDescent="0.3">
      <c r="A362" s="116"/>
      <c r="B362" s="23" t="s">
        <v>251</v>
      </c>
      <c r="C362" s="23">
        <f>SUM(C347:C361)</f>
        <v>0</v>
      </c>
      <c r="D362" s="23">
        <f t="shared" ref="D362:X362" si="48">SUM(D347:D361)</f>
        <v>0</v>
      </c>
      <c r="E362" s="23">
        <f t="shared" si="48"/>
        <v>0</v>
      </c>
      <c r="F362" s="23">
        <f t="shared" si="48"/>
        <v>0</v>
      </c>
      <c r="G362" s="23">
        <f t="shared" si="48"/>
        <v>0</v>
      </c>
      <c r="H362" s="23">
        <f t="shared" si="48"/>
        <v>0</v>
      </c>
      <c r="I362" s="23">
        <f t="shared" si="48"/>
        <v>94</v>
      </c>
      <c r="J362" s="23">
        <f t="shared" si="48"/>
        <v>0</v>
      </c>
      <c r="K362" s="23">
        <f t="shared" si="48"/>
        <v>33</v>
      </c>
      <c r="L362" s="23">
        <f t="shared" si="48"/>
        <v>0</v>
      </c>
      <c r="M362" s="23">
        <f t="shared" si="48"/>
        <v>0</v>
      </c>
      <c r="N362" s="23">
        <f t="shared" si="48"/>
        <v>0</v>
      </c>
      <c r="O362" s="23">
        <f t="shared" si="48"/>
        <v>0</v>
      </c>
      <c r="P362" s="23">
        <f t="shared" si="48"/>
        <v>0</v>
      </c>
      <c r="Q362" s="23">
        <f t="shared" si="48"/>
        <v>0</v>
      </c>
      <c r="R362" s="23">
        <f t="shared" si="48"/>
        <v>0</v>
      </c>
      <c r="S362" s="23">
        <f t="shared" si="48"/>
        <v>0</v>
      </c>
      <c r="T362" s="23">
        <f t="shared" si="48"/>
        <v>0</v>
      </c>
      <c r="U362" s="23">
        <f t="shared" si="48"/>
        <v>0</v>
      </c>
      <c r="V362" s="23">
        <f t="shared" si="48"/>
        <v>0</v>
      </c>
      <c r="W362" s="23">
        <f t="shared" si="48"/>
        <v>0</v>
      </c>
      <c r="X362" s="23">
        <f t="shared" si="48"/>
        <v>0</v>
      </c>
      <c r="Y362" s="118"/>
    </row>
    <row r="363" spans="1:25" s="21" customFormat="1" ht="18.75" x14ac:dyDescent="0.3">
      <c r="A363" s="119">
        <v>298</v>
      </c>
      <c r="B363" s="77" t="s">
        <v>328</v>
      </c>
      <c r="C363" s="77"/>
      <c r="D363" s="77"/>
      <c r="E363" s="77"/>
      <c r="F363" s="77"/>
      <c r="G363" s="77"/>
      <c r="H363" s="77"/>
      <c r="I363" s="77">
        <v>10</v>
      </c>
      <c r="J363" s="77"/>
      <c r="K363" s="77">
        <v>5</v>
      </c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120"/>
      <c r="W363" s="120"/>
      <c r="X363" s="120"/>
      <c r="Y363" s="41"/>
    </row>
    <row r="364" spans="1:25" s="21" customFormat="1" ht="18.75" x14ac:dyDescent="0.3">
      <c r="A364" s="116">
        <f>A363+1</f>
        <v>299</v>
      </c>
      <c r="B364" s="23" t="s">
        <v>329</v>
      </c>
      <c r="C364" s="23"/>
      <c r="D364" s="23"/>
      <c r="E364" s="23"/>
      <c r="F364" s="23"/>
      <c r="G364" s="23"/>
      <c r="H364" s="23"/>
      <c r="I364" s="23">
        <v>15</v>
      </c>
      <c r="J364" s="23"/>
      <c r="K364" s="24">
        <v>16</v>
      </c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117"/>
      <c r="W364" s="117"/>
      <c r="X364" s="117"/>
      <c r="Y364" s="41"/>
    </row>
    <row r="365" spans="1:25" s="21" customFormat="1" ht="18.75" x14ac:dyDescent="0.3">
      <c r="A365" s="116">
        <f t="shared" ref="A365:A368" si="49">A364+1</f>
        <v>300</v>
      </c>
      <c r="B365" s="23" t="s">
        <v>330</v>
      </c>
      <c r="C365" s="23"/>
      <c r="D365" s="23"/>
      <c r="E365" s="23"/>
      <c r="F365" s="23"/>
      <c r="G365" s="23"/>
      <c r="H365" s="23"/>
      <c r="I365" s="23">
        <v>9</v>
      </c>
      <c r="J365" s="23"/>
      <c r="K365" s="24">
        <v>9</v>
      </c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117"/>
      <c r="W365" s="117"/>
      <c r="X365" s="117"/>
      <c r="Y365" s="41"/>
    </row>
    <row r="366" spans="1:25" s="21" customFormat="1" ht="37.5" x14ac:dyDescent="0.3">
      <c r="A366" s="116">
        <f t="shared" si="49"/>
        <v>301</v>
      </c>
      <c r="B366" s="96" t="s">
        <v>331</v>
      </c>
      <c r="C366" s="23"/>
      <c r="D366" s="23"/>
      <c r="E366" s="23"/>
      <c r="F366" s="23"/>
      <c r="G366" s="23"/>
      <c r="H366" s="23"/>
      <c r="I366" s="23">
        <v>15</v>
      </c>
      <c r="J366" s="23"/>
      <c r="K366" s="24">
        <v>9</v>
      </c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117"/>
      <c r="W366" s="117"/>
      <c r="X366" s="117"/>
      <c r="Y366" s="41"/>
    </row>
    <row r="367" spans="1:25" s="21" customFormat="1" ht="37.5" x14ac:dyDescent="0.3">
      <c r="A367" s="116">
        <f t="shared" si="49"/>
        <v>302</v>
      </c>
      <c r="B367" s="96" t="s">
        <v>332</v>
      </c>
      <c r="C367" s="23">
        <v>5</v>
      </c>
      <c r="D367" s="23"/>
      <c r="E367" s="23"/>
      <c r="F367" s="23"/>
      <c r="G367" s="23"/>
      <c r="H367" s="23"/>
      <c r="I367" s="23">
        <v>23</v>
      </c>
      <c r="J367" s="23"/>
      <c r="K367" s="24">
        <v>10</v>
      </c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117"/>
      <c r="W367" s="117"/>
      <c r="X367" s="117"/>
      <c r="Y367" s="41"/>
    </row>
    <row r="368" spans="1:25" s="21" customFormat="1" ht="37.5" x14ac:dyDescent="0.3">
      <c r="A368" s="116">
        <f t="shared" si="49"/>
        <v>303</v>
      </c>
      <c r="B368" s="96" t="s">
        <v>333</v>
      </c>
      <c r="C368" s="23"/>
      <c r="D368" s="23"/>
      <c r="E368" s="23"/>
      <c r="F368" s="23"/>
      <c r="G368" s="23"/>
      <c r="H368" s="23"/>
      <c r="I368" s="23">
        <v>12</v>
      </c>
      <c r="J368" s="23"/>
      <c r="K368" s="24">
        <v>13</v>
      </c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117"/>
      <c r="W368" s="117"/>
      <c r="X368" s="117"/>
      <c r="Y368" s="41"/>
    </row>
    <row r="369" spans="1:25" s="21" customFormat="1" ht="18.75" x14ac:dyDescent="0.3">
      <c r="A369" s="116"/>
      <c r="B369" s="23" t="s">
        <v>41</v>
      </c>
      <c r="C369" s="23">
        <f>SUM(C363:C368)</f>
        <v>5</v>
      </c>
      <c r="D369" s="23">
        <f t="shared" ref="D369:X369" si="50">SUM(D363:D368)</f>
        <v>0</v>
      </c>
      <c r="E369" s="23">
        <f t="shared" si="50"/>
        <v>0</v>
      </c>
      <c r="F369" s="23">
        <f t="shared" si="50"/>
        <v>0</v>
      </c>
      <c r="G369" s="23">
        <f t="shared" si="50"/>
        <v>0</v>
      </c>
      <c r="H369" s="23">
        <f t="shared" si="50"/>
        <v>0</v>
      </c>
      <c r="I369" s="23">
        <f t="shared" si="50"/>
        <v>84</v>
      </c>
      <c r="J369" s="23">
        <f t="shared" si="50"/>
        <v>0</v>
      </c>
      <c r="K369" s="23">
        <f t="shared" si="50"/>
        <v>62</v>
      </c>
      <c r="L369" s="23">
        <f t="shared" si="50"/>
        <v>0</v>
      </c>
      <c r="M369" s="23">
        <f t="shared" si="50"/>
        <v>0</v>
      </c>
      <c r="N369" s="23">
        <f t="shared" si="50"/>
        <v>0</v>
      </c>
      <c r="O369" s="23">
        <f t="shared" si="50"/>
        <v>0</v>
      </c>
      <c r="P369" s="23">
        <f t="shared" si="50"/>
        <v>0</v>
      </c>
      <c r="Q369" s="23">
        <f t="shared" si="50"/>
        <v>0</v>
      </c>
      <c r="R369" s="23">
        <f t="shared" si="50"/>
        <v>0</v>
      </c>
      <c r="S369" s="23">
        <f t="shared" si="50"/>
        <v>0</v>
      </c>
      <c r="T369" s="23">
        <f t="shared" si="50"/>
        <v>0</v>
      </c>
      <c r="U369" s="23">
        <f t="shared" si="50"/>
        <v>0</v>
      </c>
      <c r="V369" s="23">
        <f t="shared" si="50"/>
        <v>0</v>
      </c>
      <c r="W369" s="23">
        <f t="shared" si="50"/>
        <v>0</v>
      </c>
      <c r="X369" s="23">
        <f t="shared" si="50"/>
        <v>0</v>
      </c>
      <c r="Y369" s="41"/>
    </row>
    <row r="370" spans="1:25" s="21" customFormat="1" ht="18.75" x14ac:dyDescent="0.3">
      <c r="A370" s="116"/>
      <c r="B370" s="23" t="s">
        <v>42</v>
      </c>
      <c r="C370" s="23">
        <f>C369+C362+C346</f>
        <v>5</v>
      </c>
      <c r="D370" s="23">
        <f t="shared" ref="D370:X370" si="51">D369+D362+D346</f>
        <v>0</v>
      </c>
      <c r="E370" s="23">
        <f t="shared" si="51"/>
        <v>2</v>
      </c>
      <c r="F370" s="23">
        <f t="shared" si="51"/>
        <v>0</v>
      </c>
      <c r="G370" s="23">
        <f t="shared" si="51"/>
        <v>0</v>
      </c>
      <c r="H370" s="23">
        <f t="shared" si="51"/>
        <v>0</v>
      </c>
      <c r="I370" s="23">
        <f t="shared" si="51"/>
        <v>350</v>
      </c>
      <c r="J370" s="23">
        <f t="shared" si="51"/>
        <v>0</v>
      </c>
      <c r="K370" s="23">
        <f t="shared" si="51"/>
        <v>186</v>
      </c>
      <c r="L370" s="23">
        <f t="shared" si="51"/>
        <v>0</v>
      </c>
      <c r="M370" s="23">
        <f t="shared" si="51"/>
        <v>0</v>
      </c>
      <c r="N370" s="23">
        <f t="shared" si="51"/>
        <v>0</v>
      </c>
      <c r="O370" s="23">
        <f t="shared" si="51"/>
        <v>0</v>
      </c>
      <c r="P370" s="23">
        <f t="shared" si="51"/>
        <v>0</v>
      </c>
      <c r="Q370" s="23">
        <f t="shared" si="51"/>
        <v>0</v>
      </c>
      <c r="R370" s="23">
        <f t="shared" si="51"/>
        <v>0</v>
      </c>
      <c r="S370" s="23">
        <f t="shared" si="51"/>
        <v>0</v>
      </c>
      <c r="T370" s="23">
        <f t="shared" si="51"/>
        <v>0</v>
      </c>
      <c r="U370" s="23">
        <f t="shared" si="51"/>
        <v>0</v>
      </c>
      <c r="V370" s="23">
        <f t="shared" si="51"/>
        <v>0</v>
      </c>
      <c r="W370" s="23">
        <f t="shared" si="51"/>
        <v>0</v>
      </c>
      <c r="X370" s="23">
        <f t="shared" si="51"/>
        <v>0</v>
      </c>
      <c r="Y370" s="41"/>
    </row>
    <row r="371" spans="1:25" s="41" customFormat="1" ht="18.75" x14ac:dyDescent="0.25">
      <c r="A371" s="128" t="s">
        <v>21</v>
      </c>
      <c r="B371" s="129"/>
      <c r="C371" s="129"/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21"/>
    </row>
    <row r="372" spans="1:25" s="41" customFormat="1" ht="18.75" x14ac:dyDescent="0.3">
      <c r="A372" s="22">
        <v>304</v>
      </c>
      <c r="B372" s="23" t="s">
        <v>417</v>
      </c>
      <c r="C372" s="23"/>
      <c r="D372" s="23"/>
      <c r="E372" s="23"/>
      <c r="F372" s="23"/>
      <c r="G372" s="23"/>
      <c r="H372" s="23"/>
      <c r="I372" s="23">
        <v>30</v>
      </c>
      <c r="J372" s="23"/>
      <c r="K372" s="24">
        <v>10</v>
      </c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74"/>
      <c r="W372" s="74"/>
      <c r="X372" s="74"/>
      <c r="Y372" s="21"/>
    </row>
    <row r="373" spans="1:25" s="41" customFormat="1" ht="18.75" x14ac:dyDescent="0.3">
      <c r="A373" s="22">
        <f t="shared" ref="A373:A379" si="52">A372+1</f>
        <v>305</v>
      </c>
      <c r="B373" s="23" t="s">
        <v>418</v>
      </c>
      <c r="C373" s="23"/>
      <c r="D373" s="23"/>
      <c r="E373" s="23"/>
      <c r="F373" s="23"/>
      <c r="G373" s="23"/>
      <c r="H373" s="23"/>
      <c r="I373" s="23">
        <v>3</v>
      </c>
      <c r="J373" s="23"/>
      <c r="K373" s="24">
        <v>2</v>
      </c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74"/>
      <c r="W373" s="74"/>
      <c r="X373" s="74"/>
      <c r="Y373" s="21"/>
    </row>
    <row r="374" spans="1:25" s="41" customFormat="1" ht="18.75" x14ac:dyDescent="0.3">
      <c r="A374" s="22">
        <f t="shared" si="52"/>
        <v>306</v>
      </c>
      <c r="B374" s="23" t="s">
        <v>419</v>
      </c>
      <c r="C374" s="23"/>
      <c r="D374" s="23"/>
      <c r="E374" s="23"/>
      <c r="F374" s="23"/>
      <c r="G374" s="23"/>
      <c r="H374" s="23"/>
      <c r="I374" s="23">
        <v>6</v>
      </c>
      <c r="J374" s="23"/>
      <c r="K374" s="24">
        <v>4</v>
      </c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74"/>
      <c r="W374" s="74"/>
      <c r="X374" s="74"/>
      <c r="Y374" s="21"/>
    </row>
    <row r="375" spans="1:25" s="41" customFormat="1" ht="18.75" x14ac:dyDescent="0.3">
      <c r="A375" s="22">
        <f t="shared" si="52"/>
        <v>307</v>
      </c>
      <c r="B375" s="23" t="s">
        <v>420</v>
      </c>
      <c r="C375" s="23"/>
      <c r="D375" s="23"/>
      <c r="E375" s="23"/>
      <c r="F375" s="23"/>
      <c r="G375" s="23"/>
      <c r="H375" s="23"/>
      <c r="I375" s="23">
        <v>45</v>
      </c>
      <c r="J375" s="23"/>
      <c r="K375" s="24">
        <v>22</v>
      </c>
      <c r="L375" s="23"/>
      <c r="M375" s="23"/>
      <c r="N375" s="23"/>
      <c r="O375" s="23"/>
      <c r="P375" s="23"/>
      <c r="Q375" s="23">
        <v>10</v>
      </c>
      <c r="R375" s="23"/>
      <c r="S375" s="23"/>
      <c r="T375" s="23"/>
      <c r="U375" s="23"/>
      <c r="V375" s="74"/>
      <c r="W375" s="74"/>
      <c r="X375" s="74"/>
      <c r="Y375" s="21"/>
    </row>
    <row r="376" spans="1:25" s="41" customFormat="1" ht="18.75" x14ac:dyDescent="0.3">
      <c r="A376" s="22">
        <f t="shared" si="52"/>
        <v>308</v>
      </c>
      <c r="B376" s="23" t="s">
        <v>421</v>
      </c>
      <c r="C376" s="23"/>
      <c r="D376" s="23"/>
      <c r="E376" s="23"/>
      <c r="F376" s="23"/>
      <c r="G376" s="23"/>
      <c r="H376" s="23"/>
      <c r="I376" s="23">
        <v>9</v>
      </c>
      <c r="J376" s="23"/>
      <c r="K376" s="24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74"/>
      <c r="W376" s="74"/>
      <c r="X376" s="74"/>
      <c r="Y376" s="21"/>
    </row>
    <row r="377" spans="1:25" s="118" customFormat="1" ht="18.75" x14ac:dyDescent="0.3">
      <c r="A377" s="22">
        <f t="shared" si="52"/>
        <v>309</v>
      </c>
      <c r="B377" s="23" t="s">
        <v>422</v>
      </c>
      <c r="C377" s="23"/>
      <c r="D377" s="23"/>
      <c r="E377" s="23"/>
      <c r="F377" s="23"/>
      <c r="G377" s="23"/>
      <c r="H377" s="23"/>
      <c r="I377" s="23">
        <v>10</v>
      </c>
      <c r="J377" s="23"/>
      <c r="K377" s="24">
        <v>10</v>
      </c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74"/>
      <c r="W377" s="74"/>
      <c r="X377" s="74"/>
      <c r="Y377" s="21"/>
    </row>
    <row r="378" spans="1:25" s="41" customFormat="1" ht="18.75" customHeight="1" x14ac:dyDescent="0.3">
      <c r="A378" s="22">
        <f t="shared" si="52"/>
        <v>310</v>
      </c>
      <c r="B378" s="23" t="s">
        <v>423</v>
      </c>
      <c r="C378" s="23"/>
      <c r="D378" s="23"/>
      <c r="E378" s="23"/>
      <c r="F378" s="23"/>
      <c r="G378" s="23"/>
      <c r="H378" s="23"/>
      <c r="I378" s="23">
        <v>35</v>
      </c>
      <c r="J378" s="23"/>
      <c r="K378" s="24">
        <v>15</v>
      </c>
      <c r="L378" s="23"/>
      <c r="M378" s="23"/>
      <c r="N378" s="23"/>
      <c r="O378" s="23"/>
      <c r="P378" s="23"/>
      <c r="Q378" s="23">
        <v>5</v>
      </c>
      <c r="R378" s="23"/>
      <c r="S378" s="23"/>
      <c r="T378" s="23"/>
      <c r="U378" s="23"/>
      <c r="V378" s="74"/>
      <c r="W378" s="74"/>
      <c r="X378" s="74"/>
      <c r="Y378" s="21"/>
    </row>
    <row r="379" spans="1:25" s="41" customFormat="1" ht="18" customHeight="1" x14ac:dyDescent="0.3">
      <c r="A379" s="22">
        <f t="shared" si="52"/>
        <v>311</v>
      </c>
      <c r="B379" s="23" t="s">
        <v>424</v>
      </c>
      <c r="C379" s="23"/>
      <c r="D379" s="23"/>
      <c r="E379" s="23"/>
      <c r="F379" s="23"/>
      <c r="G379" s="23"/>
      <c r="H379" s="23"/>
      <c r="I379" s="23">
        <v>17</v>
      </c>
      <c r="J379" s="23"/>
      <c r="K379" s="24">
        <v>4</v>
      </c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74"/>
      <c r="W379" s="74"/>
      <c r="X379" s="74"/>
      <c r="Y379" s="21"/>
    </row>
    <row r="380" spans="1:25" s="41" customFormat="1" ht="18" customHeight="1" x14ac:dyDescent="0.3">
      <c r="A380" s="22"/>
      <c r="B380" s="23" t="s">
        <v>120</v>
      </c>
      <c r="C380" s="23">
        <f t="shared" ref="C380:X380" si="53">SUM(C372:C379)</f>
        <v>0</v>
      </c>
      <c r="D380" s="23">
        <f t="shared" si="53"/>
        <v>0</v>
      </c>
      <c r="E380" s="23">
        <f t="shared" si="53"/>
        <v>0</v>
      </c>
      <c r="F380" s="23">
        <f t="shared" si="53"/>
        <v>0</v>
      </c>
      <c r="G380" s="23">
        <f t="shared" si="53"/>
        <v>0</v>
      </c>
      <c r="H380" s="23">
        <f t="shared" si="53"/>
        <v>0</v>
      </c>
      <c r="I380" s="23">
        <f t="shared" si="53"/>
        <v>155</v>
      </c>
      <c r="J380" s="23">
        <f t="shared" si="53"/>
        <v>0</v>
      </c>
      <c r="K380" s="23">
        <f t="shared" si="53"/>
        <v>67</v>
      </c>
      <c r="L380" s="23">
        <f t="shared" si="53"/>
        <v>0</v>
      </c>
      <c r="M380" s="23">
        <f t="shared" si="53"/>
        <v>0</v>
      </c>
      <c r="N380" s="23">
        <f t="shared" si="53"/>
        <v>0</v>
      </c>
      <c r="O380" s="23">
        <f t="shared" si="53"/>
        <v>0</v>
      </c>
      <c r="P380" s="23">
        <f t="shared" si="53"/>
        <v>0</v>
      </c>
      <c r="Q380" s="23">
        <f t="shared" si="53"/>
        <v>15</v>
      </c>
      <c r="R380" s="23">
        <f t="shared" si="53"/>
        <v>0</v>
      </c>
      <c r="S380" s="23">
        <f t="shared" si="53"/>
        <v>0</v>
      </c>
      <c r="T380" s="23">
        <f t="shared" si="53"/>
        <v>0</v>
      </c>
      <c r="U380" s="23">
        <f t="shared" si="53"/>
        <v>0</v>
      </c>
      <c r="V380" s="23">
        <f t="shared" si="53"/>
        <v>0</v>
      </c>
      <c r="W380" s="23">
        <f t="shared" si="53"/>
        <v>0</v>
      </c>
      <c r="X380" s="23">
        <f t="shared" si="53"/>
        <v>0</v>
      </c>
      <c r="Y380" s="21"/>
    </row>
    <row r="381" spans="1:25" s="41" customFormat="1" ht="18" customHeight="1" x14ac:dyDescent="0.3">
      <c r="A381" s="22">
        <f>A379+1</f>
        <v>312</v>
      </c>
      <c r="B381" s="23" t="s">
        <v>425</v>
      </c>
      <c r="C381" s="23"/>
      <c r="D381" s="23"/>
      <c r="E381" s="23"/>
      <c r="F381" s="23"/>
      <c r="G381" s="23"/>
      <c r="H381" s="23"/>
      <c r="I381" s="23">
        <v>4</v>
      </c>
      <c r="J381" s="23"/>
      <c r="K381" s="24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74"/>
      <c r="W381" s="74"/>
      <c r="X381" s="74"/>
      <c r="Y381" s="21"/>
    </row>
    <row r="382" spans="1:25" s="41" customFormat="1" ht="18" customHeight="1" x14ac:dyDescent="0.3">
      <c r="A382" s="22">
        <f>A381+1</f>
        <v>313</v>
      </c>
      <c r="B382" s="23" t="s">
        <v>426</v>
      </c>
      <c r="C382" s="23"/>
      <c r="D382" s="23"/>
      <c r="E382" s="23"/>
      <c r="F382" s="23"/>
      <c r="G382" s="23"/>
      <c r="H382" s="23"/>
      <c r="I382" s="23">
        <v>3</v>
      </c>
      <c r="J382" s="23"/>
      <c r="K382" s="23">
        <v>3</v>
      </c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1"/>
    </row>
    <row r="383" spans="1:25" s="41" customFormat="1" ht="18" customHeight="1" x14ac:dyDescent="0.3">
      <c r="A383" s="22">
        <f t="shared" ref="A383:A395" si="54">A382+1</f>
        <v>314</v>
      </c>
      <c r="B383" s="23" t="s">
        <v>427</v>
      </c>
      <c r="C383" s="23"/>
      <c r="D383" s="23"/>
      <c r="E383" s="23"/>
      <c r="F383" s="23"/>
      <c r="G383" s="23"/>
      <c r="H383" s="23"/>
      <c r="I383" s="23">
        <v>5</v>
      </c>
      <c r="J383" s="23"/>
      <c r="K383" s="24">
        <v>5</v>
      </c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74"/>
      <c r="W383" s="74"/>
      <c r="X383" s="74"/>
      <c r="Y383" s="21"/>
    </row>
    <row r="384" spans="1:25" s="41" customFormat="1" ht="18" customHeight="1" x14ac:dyDescent="0.3">
      <c r="A384" s="22">
        <f t="shared" si="54"/>
        <v>315</v>
      </c>
      <c r="B384" s="23" t="s">
        <v>428</v>
      </c>
      <c r="C384" s="23"/>
      <c r="D384" s="23"/>
      <c r="E384" s="23"/>
      <c r="F384" s="23"/>
      <c r="G384" s="23"/>
      <c r="H384" s="23"/>
      <c r="I384" s="23">
        <v>5</v>
      </c>
      <c r="J384" s="23"/>
      <c r="K384" s="24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74"/>
      <c r="W384" s="74"/>
      <c r="X384" s="74"/>
      <c r="Y384" s="21"/>
    </row>
    <row r="385" spans="1:25" s="41" customFormat="1" ht="18" customHeight="1" x14ac:dyDescent="0.3">
      <c r="A385" s="22">
        <f t="shared" si="54"/>
        <v>316</v>
      </c>
      <c r="B385" s="23" t="s">
        <v>429</v>
      </c>
      <c r="C385" s="23"/>
      <c r="D385" s="23"/>
      <c r="E385" s="23"/>
      <c r="F385" s="23"/>
      <c r="G385" s="23"/>
      <c r="H385" s="23"/>
      <c r="I385" s="23">
        <v>16</v>
      </c>
      <c r="J385" s="23"/>
      <c r="K385" s="24">
        <v>6</v>
      </c>
      <c r="L385" s="23"/>
      <c r="M385" s="23"/>
      <c r="N385" s="23"/>
      <c r="O385" s="23"/>
      <c r="P385" s="23"/>
      <c r="Q385" s="23">
        <v>2</v>
      </c>
      <c r="R385" s="23"/>
      <c r="S385" s="23"/>
      <c r="T385" s="23"/>
      <c r="U385" s="23"/>
      <c r="V385" s="74"/>
      <c r="W385" s="74"/>
      <c r="X385" s="74"/>
      <c r="Y385" s="21"/>
    </row>
    <row r="386" spans="1:25" s="21" customFormat="1" ht="18" customHeight="1" x14ac:dyDescent="0.3">
      <c r="A386" s="22">
        <f t="shared" si="54"/>
        <v>317</v>
      </c>
      <c r="B386" s="23" t="s">
        <v>430</v>
      </c>
      <c r="C386" s="23"/>
      <c r="D386" s="23"/>
      <c r="E386" s="23"/>
      <c r="F386" s="23"/>
      <c r="G386" s="23"/>
      <c r="H386" s="23"/>
      <c r="I386" s="23">
        <v>2</v>
      </c>
      <c r="J386" s="23"/>
      <c r="K386" s="24">
        <v>3</v>
      </c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74"/>
      <c r="W386" s="74"/>
      <c r="X386" s="74"/>
    </row>
    <row r="387" spans="1:25" s="21" customFormat="1" ht="18" customHeight="1" x14ac:dyDescent="0.3">
      <c r="A387" s="22">
        <f t="shared" si="54"/>
        <v>318</v>
      </c>
      <c r="B387" s="23" t="s">
        <v>431</v>
      </c>
      <c r="C387" s="23"/>
      <c r="D387" s="23"/>
      <c r="E387" s="23"/>
      <c r="F387" s="23"/>
      <c r="G387" s="23"/>
      <c r="H387" s="23"/>
      <c r="I387" s="23">
        <v>10</v>
      </c>
      <c r="J387" s="23"/>
      <c r="K387" s="24">
        <v>6</v>
      </c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74"/>
      <c r="W387" s="74"/>
      <c r="X387" s="74"/>
    </row>
    <row r="388" spans="1:25" s="21" customFormat="1" ht="18" customHeight="1" x14ac:dyDescent="0.3">
      <c r="A388" s="22">
        <f t="shared" si="54"/>
        <v>319</v>
      </c>
      <c r="B388" s="23" t="s">
        <v>432</v>
      </c>
      <c r="C388" s="23"/>
      <c r="D388" s="23"/>
      <c r="E388" s="23"/>
      <c r="F388" s="23"/>
      <c r="G388" s="23"/>
      <c r="H388" s="23"/>
      <c r="I388" s="23"/>
      <c r="J388" s="23"/>
      <c r="K388" s="24">
        <v>2</v>
      </c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74"/>
      <c r="W388" s="74"/>
      <c r="X388" s="74"/>
    </row>
    <row r="389" spans="1:25" s="21" customFormat="1" ht="18" customHeight="1" x14ac:dyDescent="0.3">
      <c r="A389" s="22">
        <f t="shared" si="54"/>
        <v>320</v>
      </c>
      <c r="B389" s="23" t="s">
        <v>433</v>
      </c>
      <c r="C389" s="23"/>
      <c r="D389" s="23"/>
      <c r="E389" s="23"/>
      <c r="F389" s="23"/>
      <c r="G389" s="23"/>
      <c r="H389" s="23"/>
      <c r="I389" s="23">
        <v>15</v>
      </c>
      <c r="J389" s="23"/>
      <c r="K389" s="24">
        <v>3</v>
      </c>
      <c r="L389" s="23"/>
      <c r="M389" s="23"/>
      <c r="N389" s="23"/>
      <c r="O389" s="23"/>
      <c r="P389" s="23"/>
      <c r="Q389" s="23">
        <v>3</v>
      </c>
      <c r="R389" s="23"/>
      <c r="S389" s="23"/>
      <c r="T389" s="23"/>
      <c r="U389" s="23"/>
      <c r="V389" s="74"/>
      <c r="W389" s="74"/>
      <c r="X389" s="74"/>
    </row>
    <row r="390" spans="1:25" s="21" customFormat="1" ht="18" customHeight="1" x14ac:dyDescent="0.3">
      <c r="A390" s="22">
        <f t="shared" si="54"/>
        <v>321</v>
      </c>
      <c r="B390" s="23" t="s">
        <v>434</v>
      </c>
      <c r="C390" s="23"/>
      <c r="D390" s="23"/>
      <c r="E390" s="23"/>
      <c r="F390" s="23"/>
      <c r="G390" s="23"/>
      <c r="H390" s="23"/>
      <c r="I390" s="23">
        <v>10</v>
      </c>
      <c r="J390" s="23"/>
      <c r="K390" s="24">
        <v>5</v>
      </c>
      <c r="L390" s="23"/>
      <c r="M390" s="23"/>
      <c r="N390" s="23"/>
      <c r="O390" s="23"/>
      <c r="P390" s="23"/>
      <c r="Q390" s="23">
        <v>3</v>
      </c>
      <c r="R390" s="23"/>
      <c r="S390" s="23"/>
      <c r="T390" s="23"/>
      <c r="U390" s="23"/>
      <c r="V390" s="74"/>
      <c r="W390" s="74"/>
      <c r="X390" s="74"/>
    </row>
    <row r="391" spans="1:25" s="21" customFormat="1" ht="18" customHeight="1" x14ac:dyDescent="0.3">
      <c r="A391" s="22">
        <f>A390+1</f>
        <v>322</v>
      </c>
      <c r="B391" s="23" t="s">
        <v>435</v>
      </c>
      <c r="C391" s="23"/>
      <c r="D391" s="23"/>
      <c r="E391" s="23"/>
      <c r="F391" s="23"/>
      <c r="G391" s="23"/>
      <c r="H391" s="23"/>
      <c r="I391" s="23">
        <v>30</v>
      </c>
      <c r="J391" s="23"/>
      <c r="K391" s="24">
        <v>3</v>
      </c>
      <c r="L391" s="23"/>
      <c r="M391" s="23"/>
      <c r="N391" s="23"/>
      <c r="O391" s="23"/>
      <c r="P391" s="23"/>
      <c r="Q391" s="23">
        <v>3</v>
      </c>
      <c r="R391" s="23"/>
      <c r="S391" s="23"/>
      <c r="T391" s="23"/>
      <c r="U391" s="23"/>
      <c r="V391" s="74"/>
      <c r="W391" s="74"/>
      <c r="X391" s="74"/>
    </row>
    <row r="392" spans="1:25" s="21" customFormat="1" ht="18.75" customHeight="1" x14ac:dyDescent="0.3">
      <c r="A392" s="22">
        <f t="shared" si="54"/>
        <v>323</v>
      </c>
      <c r="B392" s="23" t="s">
        <v>436</v>
      </c>
      <c r="C392" s="23"/>
      <c r="D392" s="23"/>
      <c r="E392" s="23"/>
      <c r="F392" s="23"/>
      <c r="G392" s="23"/>
      <c r="H392" s="23"/>
      <c r="I392" s="23">
        <v>20</v>
      </c>
      <c r="J392" s="23"/>
      <c r="K392" s="24">
        <v>15</v>
      </c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74"/>
      <c r="W392" s="74"/>
      <c r="X392" s="74"/>
    </row>
    <row r="393" spans="1:25" s="21" customFormat="1" ht="18.75" x14ac:dyDescent="0.3">
      <c r="A393" s="22">
        <f t="shared" si="54"/>
        <v>324</v>
      </c>
      <c r="B393" s="23" t="s">
        <v>437</v>
      </c>
      <c r="C393" s="23"/>
      <c r="D393" s="23"/>
      <c r="E393" s="23"/>
      <c r="F393" s="23"/>
      <c r="G393" s="23"/>
      <c r="H393" s="23"/>
      <c r="I393" s="23">
        <v>5</v>
      </c>
      <c r="J393" s="23"/>
      <c r="K393" s="24">
        <v>2</v>
      </c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74"/>
      <c r="W393" s="74"/>
      <c r="X393" s="74"/>
    </row>
    <row r="394" spans="1:25" s="21" customFormat="1" ht="18.75" x14ac:dyDescent="0.3">
      <c r="A394" s="22">
        <f t="shared" si="54"/>
        <v>325</v>
      </c>
      <c r="B394" s="23" t="s">
        <v>438</v>
      </c>
      <c r="C394" s="23"/>
      <c r="D394" s="23"/>
      <c r="E394" s="23"/>
      <c r="F394" s="23"/>
      <c r="G394" s="23"/>
      <c r="H394" s="23"/>
      <c r="I394" s="23">
        <v>23</v>
      </c>
      <c r="J394" s="23"/>
      <c r="K394" s="24">
        <v>8</v>
      </c>
      <c r="L394" s="23"/>
      <c r="M394" s="23"/>
      <c r="N394" s="23"/>
      <c r="O394" s="23"/>
      <c r="P394" s="23"/>
      <c r="Q394" s="23">
        <v>1</v>
      </c>
      <c r="R394" s="23"/>
      <c r="S394" s="23"/>
      <c r="T394" s="23"/>
      <c r="U394" s="23"/>
      <c r="V394" s="74"/>
      <c r="W394" s="74"/>
      <c r="X394" s="74"/>
    </row>
    <row r="395" spans="1:25" s="21" customFormat="1" ht="18" customHeight="1" x14ac:dyDescent="0.3">
      <c r="A395" s="22">
        <f t="shared" si="54"/>
        <v>326</v>
      </c>
      <c r="B395" s="23" t="s">
        <v>439</v>
      </c>
      <c r="C395" s="23"/>
      <c r="D395" s="23"/>
      <c r="E395" s="23"/>
      <c r="F395" s="23"/>
      <c r="G395" s="23"/>
      <c r="H395" s="23"/>
      <c r="I395" s="23">
        <v>4</v>
      </c>
      <c r="J395" s="23"/>
      <c r="K395" s="24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74"/>
      <c r="W395" s="74"/>
      <c r="X395" s="74"/>
    </row>
    <row r="396" spans="1:25" s="21" customFormat="1" ht="18.75" x14ac:dyDescent="0.3">
      <c r="A396" s="22"/>
      <c r="B396" s="23" t="s">
        <v>251</v>
      </c>
      <c r="C396" s="23">
        <f>SUM(C381:C395)</f>
        <v>0</v>
      </c>
      <c r="D396" s="23">
        <f t="shared" ref="D396:X396" si="55">SUM(D381:D395)</f>
        <v>0</v>
      </c>
      <c r="E396" s="23">
        <f t="shared" si="55"/>
        <v>0</v>
      </c>
      <c r="F396" s="23">
        <f t="shared" si="55"/>
        <v>0</v>
      </c>
      <c r="G396" s="23">
        <f t="shared" si="55"/>
        <v>0</v>
      </c>
      <c r="H396" s="23">
        <f t="shared" si="55"/>
        <v>0</v>
      </c>
      <c r="I396" s="23">
        <f t="shared" si="55"/>
        <v>152</v>
      </c>
      <c r="J396" s="23">
        <f t="shared" si="55"/>
        <v>0</v>
      </c>
      <c r="K396" s="23">
        <f t="shared" si="55"/>
        <v>61</v>
      </c>
      <c r="L396" s="23">
        <f t="shared" si="55"/>
        <v>0</v>
      </c>
      <c r="M396" s="23">
        <f t="shared" si="55"/>
        <v>0</v>
      </c>
      <c r="N396" s="23">
        <f t="shared" si="55"/>
        <v>0</v>
      </c>
      <c r="O396" s="23">
        <f t="shared" si="55"/>
        <v>0</v>
      </c>
      <c r="P396" s="23">
        <f t="shared" si="55"/>
        <v>0</v>
      </c>
      <c r="Q396" s="23">
        <f t="shared" si="55"/>
        <v>12</v>
      </c>
      <c r="R396" s="23">
        <f t="shared" si="55"/>
        <v>0</v>
      </c>
      <c r="S396" s="23">
        <f t="shared" si="55"/>
        <v>0</v>
      </c>
      <c r="T396" s="23">
        <f t="shared" si="55"/>
        <v>0</v>
      </c>
      <c r="U396" s="23">
        <f t="shared" si="55"/>
        <v>0</v>
      </c>
      <c r="V396" s="23">
        <f t="shared" si="55"/>
        <v>0</v>
      </c>
      <c r="W396" s="23">
        <f t="shared" si="55"/>
        <v>0</v>
      </c>
      <c r="X396" s="23">
        <f t="shared" si="55"/>
        <v>0</v>
      </c>
    </row>
    <row r="397" spans="1:25" s="21" customFormat="1" ht="37.5" x14ac:dyDescent="0.3">
      <c r="A397" s="22">
        <v>327</v>
      </c>
      <c r="B397" s="96" t="s">
        <v>440</v>
      </c>
      <c r="C397" s="23"/>
      <c r="D397" s="23"/>
      <c r="E397" s="23"/>
      <c r="F397" s="23"/>
      <c r="G397" s="23"/>
      <c r="H397" s="23"/>
      <c r="I397" s="23">
        <v>7</v>
      </c>
      <c r="J397" s="23"/>
      <c r="K397" s="23">
        <v>13</v>
      </c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74"/>
      <c r="W397" s="74"/>
      <c r="X397" s="74"/>
    </row>
    <row r="398" spans="1:25" s="21" customFormat="1" ht="18.75" x14ac:dyDescent="0.3">
      <c r="A398" s="22"/>
      <c r="B398" s="23" t="s">
        <v>130</v>
      </c>
      <c r="C398" s="23">
        <f t="shared" ref="C398:X398" si="56">C397</f>
        <v>0</v>
      </c>
      <c r="D398" s="23">
        <f t="shared" si="56"/>
        <v>0</v>
      </c>
      <c r="E398" s="23">
        <f t="shared" si="56"/>
        <v>0</v>
      </c>
      <c r="F398" s="23">
        <f t="shared" si="56"/>
        <v>0</v>
      </c>
      <c r="G398" s="23">
        <f t="shared" si="56"/>
        <v>0</v>
      </c>
      <c r="H398" s="23">
        <f t="shared" si="56"/>
        <v>0</v>
      </c>
      <c r="I398" s="23">
        <f t="shared" si="56"/>
        <v>7</v>
      </c>
      <c r="J398" s="23">
        <f t="shared" si="56"/>
        <v>0</v>
      </c>
      <c r="K398" s="23">
        <f t="shared" si="56"/>
        <v>13</v>
      </c>
      <c r="L398" s="23">
        <f t="shared" si="56"/>
        <v>0</v>
      </c>
      <c r="M398" s="23">
        <f t="shared" si="56"/>
        <v>0</v>
      </c>
      <c r="N398" s="23">
        <f t="shared" si="56"/>
        <v>0</v>
      </c>
      <c r="O398" s="23">
        <f t="shared" si="56"/>
        <v>0</v>
      </c>
      <c r="P398" s="23">
        <f t="shared" si="56"/>
        <v>0</v>
      </c>
      <c r="Q398" s="23">
        <f t="shared" si="56"/>
        <v>0</v>
      </c>
      <c r="R398" s="23">
        <f t="shared" si="56"/>
        <v>0</v>
      </c>
      <c r="S398" s="23">
        <f t="shared" si="56"/>
        <v>0</v>
      </c>
      <c r="T398" s="23">
        <f t="shared" si="56"/>
        <v>0</v>
      </c>
      <c r="U398" s="23">
        <f t="shared" si="56"/>
        <v>0</v>
      </c>
      <c r="V398" s="23">
        <f t="shared" si="56"/>
        <v>0</v>
      </c>
      <c r="W398" s="23">
        <f t="shared" si="56"/>
        <v>0</v>
      </c>
      <c r="X398" s="23">
        <f t="shared" si="56"/>
        <v>0</v>
      </c>
    </row>
    <row r="399" spans="1:25" s="21" customFormat="1" ht="18.75" x14ac:dyDescent="0.3">
      <c r="A399" s="22">
        <f>A397+1</f>
        <v>328</v>
      </c>
      <c r="B399" s="23" t="s">
        <v>441</v>
      </c>
      <c r="C399" s="23"/>
      <c r="D399" s="23"/>
      <c r="E399" s="23"/>
      <c r="F399" s="23"/>
      <c r="G399" s="23"/>
      <c r="H399" s="23"/>
      <c r="I399" s="23">
        <v>3</v>
      </c>
      <c r="J399" s="23"/>
      <c r="K399" s="23">
        <v>1</v>
      </c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74"/>
      <c r="W399" s="74"/>
      <c r="X399" s="74"/>
    </row>
    <row r="400" spans="1:25" s="21" customFormat="1" ht="18.75" x14ac:dyDescent="0.3">
      <c r="A400" s="22"/>
      <c r="B400" s="23" t="s">
        <v>442</v>
      </c>
      <c r="C400" s="23"/>
      <c r="D400" s="23"/>
      <c r="E400" s="23"/>
      <c r="F400" s="23"/>
      <c r="G400" s="23"/>
      <c r="H400" s="23"/>
      <c r="I400" s="23">
        <v>12</v>
      </c>
      <c r="J400" s="23"/>
      <c r="K400" s="23">
        <v>24</v>
      </c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74"/>
      <c r="W400" s="74"/>
      <c r="X400" s="74"/>
    </row>
    <row r="401" spans="1:25" s="21" customFormat="1" ht="18.75" x14ac:dyDescent="0.3">
      <c r="A401" s="22"/>
      <c r="B401" s="23" t="s">
        <v>443</v>
      </c>
      <c r="C401" s="23"/>
      <c r="D401" s="23"/>
      <c r="E401" s="23">
        <v>25</v>
      </c>
      <c r="F401" s="23"/>
      <c r="G401" s="23"/>
      <c r="H401" s="23"/>
      <c r="I401" s="23">
        <v>12</v>
      </c>
      <c r="J401" s="23"/>
      <c r="K401" s="23">
        <v>35</v>
      </c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74"/>
      <c r="W401" s="74"/>
      <c r="X401" s="74"/>
    </row>
    <row r="402" spans="1:25" s="21" customFormat="1" ht="18.75" x14ac:dyDescent="0.3">
      <c r="A402" s="22">
        <f>A399+1</f>
        <v>329</v>
      </c>
      <c r="B402" s="23" t="s">
        <v>444</v>
      </c>
      <c r="C402" s="23"/>
      <c r="D402" s="23"/>
      <c r="E402" s="23">
        <v>5</v>
      </c>
      <c r="F402" s="23"/>
      <c r="G402" s="23"/>
      <c r="H402" s="23"/>
      <c r="I402" s="23">
        <v>12</v>
      </c>
      <c r="J402" s="23"/>
      <c r="K402" s="23">
        <v>12</v>
      </c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74"/>
      <c r="W402" s="74"/>
      <c r="X402" s="74"/>
    </row>
    <row r="403" spans="1:25" s="21" customFormat="1" ht="18.75" x14ac:dyDescent="0.3">
      <c r="A403" s="22"/>
      <c r="B403" s="23" t="s">
        <v>41</v>
      </c>
      <c r="C403" s="23">
        <f>SUM(C399:C402)</f>
        <v>0</v>
      </c>
      <c r="D403" s="23">
        <f t="shared" ref="D403:X403" si="57">SUM(D399:D402)</f>
        <v>0</v>
      </c>
      <c r="E403" s="23">
        <f t="shared" si="57"/>
        <v>30</v>
      </c>
      <c r="F403" s="23">
        <f t="shared" si="57"/>
        <v>0</v>
      </c>
      <c r="G403" s="23">
        <f t="shared" si="57"/>
        <v>0</v>
      </c>
      <c r="H403" s="23">
        <f t="shared" si="57"/>
        <v>0</v>
      </c>
      <c r="I403" s="23">
        <f t="shared" si="57"/>
        <v>39</v>
      </c>
      <c r="J403" s="23">
        <f t="shared" si="57"/>
        <v>0</v>
      </c>
      <c r="K403" s="23">
        <f t="shared" si="57"/>
        <v>72</v>
      </c>
      <c r="L403" s="23">
        <f t="shared" si="57"/>
        <v>0</v>
      </c>
      <c r="M403" s="23">
        <f t="shared" si="57"/>
        <v>0</v>
      </c>
      <c r="N403" s="23">
        <f t="shared" si="57"/>
        <v>0</v>
      </c>
      <c r="O403" s="23">
        <f t="shared" si="57"/>
        <v>0</v>
      </c>
      <c r="P403" s="23">
        <f t="shared" si="57"/>
        <v>0</v>
      </c>
      <c r="Q403" s="23">
        <f t="shared" si="57"/>
        <v>0</v>
      </c>
      <c r="R403" s="23">
        <f t="shared" si="57"/>
        <v>0</v>
      </c>
      <c r="S403" s="23">
        <f t="shared" si="57"/>
        <v>0</v>
      </c>
      <c r="T403" s="23">
        <f t="shared" si="57"/>
        <v>0</v>
      </c>
      <c r="U403" s="23">
        <f t="shared" si="57"/>
        <v>0</v>
      </c>
      <c r="V403" s="23">
        <f t="shared" si="57"/>
        <v>0</v>
      </c>
      <c r="W403" s="23">
        <f t="shared" si="57"/>
        <v>0</v>
      </c>
      <c r="X403" s="23">
        <f t="shared" si="57"/>
        <v>0</v>
      </c>
      <c r="Y403" s="105"/>
    </row>
    <row r="404" spans="1:25" s="21" customFormat="1" ht="18.75" x14ac:dyDescent="0.3">
      <c r="A404" s="22"/>
      <c r="B404" s="23" t="s">
        <v>42</v>
      </c>
      <c r="C404" s="23">
        <f>C403+C397+C396+C380</f>
        <v>0</v>
      </c>
      <c r="D404" s="23">
        <f t="shared" ref="D404:X404" si="58">D403+D397+D396+D380</f>
        <v>0</v>
      </c>
      <c r="E404" s="23">
        <f t="shared" si="58"/>
        <v>30</v>
      </c>
      <c r="F404" s="23">
        <f t="shared" si="58"/>
        <v>0</v>
      </c>
      <c r="G404" s="23">
        <f t="shared" si="58"/>
        <v>0</v>
      </c>
      <c r="H404" s="23">
        <f t="shared" si="58"/>
        <v>0</v>
      </c>
      <c r="I404" s="23">
        <f t="shared" si="58"/>
        <v>353</v>
      </c>
      <c r="J404" s="23">
        <f t="shared" si="58"/>
        <v>0</v>
      </c>
      <c r="K404" s="23">
        <f t="shared" si="58"/>
        <v>213</v>
      </c>
      <c r="L404" s="23">
        <f t="shared" si="58"/>
        <v>0</v>
      </c>
      <c r="M404" s="23">
        <f t="shared" si="58"/>
        <v>0</v>
      </c>
      <c r="N404" s="23">
        <f t="shared" si="58"/>
        <v>0</v>
      </c>
      <c r="O404" s="23">
        <f t="shared" si="58"/>
        <v>0</v>
      </c>
      <c r="P404" s="23">
        <f t="shared" si="58"/>
        <v>0</v>
      </c>
      <c r="Q404" s="23">
        <f t="shared" si="58"/>
        <v>27</v>
      </c>
      <c r="R404" s="23">
        <f t="shared" si="58"/>
        <v>0</v>
      </c>
      <c r="S404" s="23">
        <f t="shared" si="58"/>
        <v>0</v>
      </c>
      <c r="T404" s="23">
        <f t="shared" si="58"/>
        <v>0</v>
      </c>
      <c r="U404" s="23">
        <f t="shared" si="58"/>
        <v>0</v>
      </c>
      <c r="V404" s="23">
        <f t="shared" si="58"/>
        <v>0</v>
      </c>
      <c r="W404" s="23">
        <f t="shared" si="58"/>
        <v>0</v>
      </c>
      <c r="X404" s="23">
        <f t="shared" si="58"/>
        <v>0</v>
      </c>
    </row>
    <row r="405" spans="1:25" s="21" customFormat="1" ht="18.75" x14ac:dyDescent="0.25">
      <c r="A405" s="128" t="s">
        <v>22</v>
      </c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</row>
    <row r="406" spans="1:25" s="21" customFormat="1" ht="18.75" x14ac:dyDescent="0.3">
      <c r="A406" s="22">
        <v>330</v>
      </c>
      <c r="B406" s="102" t="s">
        <v>334</v>
      </c>
      <c r="C406" s="121"/>
      <c r="D406" s="121"/>
      <c r="E406" s="121">
        <v>15</v>
      </c>
      <c r="F406" s="121">
        <v>15</v>
      </c>
      <c r="G406" s="121"/>
      <c r="H406" s="121"/>
      <c r="I406" s="121">
        <v>20</v>
      </c>
      <c r="J406" s="121"/>
      <c r="K406" s="121">
        <v>23</v>
      </c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74"/>
      <c r="W406" s="74"/>
      <c r="X406" s="74"/>
    </row>
    <row r="407" spans="1:25" s="21" customFormat="1" ht="18.75" x14ac:dyDescent="0.3">
      <c r="A407" s="22">
        <f t="shared" ref="A407:A409" si="59">A406+1</f>
        <v>331</v>
      </c>
      <c r="B407" s="23" t="s">
        <v>335</v>
      </c>
      <c r="C407" s="23"/>
      <c r="D407" s="23"/>
      <c r="E407" s="23"/>
      <c r="F407" s="23"/>
      <c r="G407" s="23"/>
      <c r="H407" s="23"/>
      <c r="I407" s="23">
        <v>95</v>
      </c>
      <c r="J407" s="23"/>
      <c r="K407" s="24">
        <v>30</v>
      </c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74"/>
      <c r="W407" s="74"/>
      <c r="X407" s="74"/>
    </row>
    <row r="408" spans="1:25" s="21" customFormat="1" ht="18.75" x14ac:dyDescent="0.3">
      <c r="A408" s="22">
        <f t="shared" si="59"/>
        <v>332</v>
      </c>
      <c r="B408" s="23" t="s">
        <v>336</v>
      </c>
      <c r="C408" s="23"/>
      <c r="D408" s="23"/>
      <c r="E408" s="23"/>
      <c r="F408" s="23"/>
      <c r="G408" s="23"/>
      <c r="H408" s="23"/>
      <c r="I408" s="23">
        <v>74</v>
      </c>
      <c r="J408" s="23"/>
      <c r="K408" s="24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74"/>
      <c r="W408" s="74"/>
      <c r="X408" s="74"/>
    </row>
    <row r="409" spans="1:25" s="21" customFormat="1" ht="18.75" x14ac:dyDescent="0.3">
      <c r="A409" s="22">
        <f t="shared" si="59"/>
        <v>333</v>
      </c>
      <c r="B409" s="23" t="s">
        <v>337</v>
      </c>
      <c r="C409" s="23"/>
      <c r="D409" s="23"/>
      <c r="E409" s="23"/>
      <c r="F409" s="23"/>
      <c r="G409" s="23"/>
      <c r="H409" s="23"/>
      <c r="I409" s="23">
        <v>10</v>
      </c>
      <c r="J409" s="23"/>
      <c r="K409" s="24">
        <v>2</v>
      </c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74"/>
      <c r="W409" s="74"/>
      <c r="X409" s="74"/>
    </row>
    <row r="410" spans="1:25" s="21" customFormat="1" ht="18.75" x14ac:dyDescent="0.3">
      <c r="A410" s="22"/>
      <c r="B410" s="23" t="s">
        <v>120</v>
      </c>
      <c r="C410" s="23">
        <f>SUM(C406:C409)</f>
        <v>0</v>
      </c>
      <c r="D410" s="23">
        <f t="shared" ref="D410:T410" si="60">SUM(D406:D409)</f>
        <v>0</v>
      </c>
      <c r="E410" s="23">
        <f t="shared" si="60"/>
        <v>15</v>
      </c>
      <c r="F410" s="23">
        <f t="shared" si="60"/>
        <v>15</v>
      </c>
      <c r="G410" s="23">
        <f t="shared" si="60"/>
        <v>0</v>
      </c>
      <c r="H410" s="23">
        <f t="shared" si="60"/>
        <v>0</v>
      </c>
      <c r="I410" s="23">
        <f t="shared" si="60"/>
        <v>199</v>
      </c>
      <c r="J410" s="23">
        <f t="shared" si="60"/>
        <v>0</v>
      </c>
      <c r="K410" s="23">
        <f t="shared" si="60"/>
        <v>55</v>
      </c>
      <c r="L410" s="23">
        <f t="shared" si="60"/>
        <v>0</v>
      </c>
      <c r="M410" s="23">
        <f t="shared" si="60"/>
        <v>0</v>
      </c>
      <c r="N410" s="23">
        <f t="shared" si="60"/>
        <v>0</v>
      </c>
      <c r="O410" s="23">
        <f t="shared" si="60"/>
        <v>0</v>
      </c>
      <c r="P410" s="23">
        <f t="shared" si="60"/>
        <v>0</v>
      </c>
      <c r="Q410" s="23">
        <f t="shared" si="60"/>
        <v>0</v>
      </c>
      <c r="R410" s="23"/>
      <c r="S410" s="23">
        <f t="shared" si="60"/>
        <v>0</v>
      </c>
      <c r="T410" s="23">
        <f t="shared" si="60"/>
        <v>0</v>
      </c>
      <c r="U410" s="23"/>
      <c r="V410" s="74"/>
      <c r="W410" s="74"/>
      <c r="X410" s="74"/>
    </row>
    <row r="411" spans="1:25" s="21" customFormat="1" ht="18.75" x14ac:dyDescent="0.3">
      <c r="A411" s="22">
        <f>A409+1</f>
        <v>334</v>
      </c>
      <c r="B411" s="23" t="s">
        <v>338</v>
      </c>
      <c r="C411" s="23"/>
      <c r="D411" s="23"/>
      <c r="E411" s="23"/>
      <c r="F411" s="23"/>
      <c r="G411" s="23"/>
      <c r="H411" s="23"/>
      <c r="I411" s="23">
        <v>77</v>
      </c>
      <c r="J411" s="23"/>
      <c r="K411" s="24">
        <v>17</v>
      </c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74"/>
      <c r="W411" s="74"/>
      <c r="X411" s="74"/>
    </row>
    <row r="412" spans="1:25" s="21" customFormat="1" ht="18.75" x14ac:dyDescent="0.3">
      <c r="A412" s="22">
        <f>A411+1</f>
        <v>335</v>
      </c>
      <c r="B412" s="23" t="s">
        <v>339</v>
      </c>
      <c r="C412" s="23"/>
      <c r="D412" s="23"/>
      <c r="E412" s="23"/>
      <c r="F412" s="23"/>
      <c r="G412" s="23"/>
      <c r="H412" s="23"/>
      <c r="I412" s="23">
        <v>32</v>
      </c>
      <c r="J412" s="23"/>
      <c r="K412" s="24">
        <v>8</v>
      </c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74"/>
      <c r="W412" s="74"/>
      <c r="X412" s="74"/>
    </row>
    <row r="413" spans="1:25" s="21" customFormat="1" ht="18.75" x14ac:dyDescent="0.3">
      <c r="A413" s="22">
        <f t="shared" ref="A413:A422" si="61">A412+1</f>
        <v>336</v>
      </c>
      <c r="B413" s="23" t="s">
        <v>340</v>
      </c>
      <c r="C413" s="23"/>
      <c r="D413" s="23"/>
      <c r="E413" s="23"/>
      <c r="F413" s="23"/>
      <c r="G413" s="23"/>
      <c r="H413" s="23"/>
      <c r="I413" s="23">
        <v>38</v>
      </c>
      <c r="J413" s="23"/>
      <c r="K413" s="24">
        <v>16</v>
      </c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74"/>
      <c r="W413" s="74"/>
      <c r="X413" s="74"/>
    </row>
    <row r="414" spans="1:25" s="21" customFormat="1" ht="18.75" x14ac:dyDescent="0.3">
      <c r="A414" s="22">
        <f t="shared" si="61"/>
        <v>337</v>
      </c>
      <c r="B414" s="23" t="s">
        <v>342</v>
      </c>
      <c r="C414" s="23"/>
      <c r="D414" s="23"/>
      <c r="E414" s="23"/>
      <c r="F414" s="23"/>
      <c r="G414" s="23"/>
      <c r="H414" s="23"/>
      <c r="I414" s="23">
        <v>10</v>
      </c>
      <c r="J414" s="23"/>
      <c r="K414" s="24">
        <v>8</v>
      </c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74"/>
      <c r="W414" s="74"/>
      <c r="X414" s="74"/>
    </row>
    <row r="415" spans="1:25" s="21" customFormat="1" ht="18.75" x14ac:dyDescent="0.3">
      <c r="A415" s="22">
        <f t="shared" si="61"/>
        <v>338</v>
      </c>
      <c r="B415" s="23" t="s">
        <v>341</v>
      </c>
      <c r="C415" s="23"/>
      <c r="D415" s="23"/>
      <c r="E415" s="23"/>
      <c r="F415" s="23"/>
      <c r="G415" s="23"/>
      <c r="H415" s="23"/>
      <c r="I415" s="23">
        <v>100</v>
      </c>
      <c r="J415" s="23"/>
      <c r="K415" s="24">
        <v>3</v>
      </c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74"/>
      <c r="W415" s="74"/>
      <c r="X415" s="74"/>
    </row>
    <row r="416" spans="1:25" s="21" customFormat="1" ht="18.75" x14ac:dyDescent="0.3">
      <c r="A416" s="22">
        <f t="shared" si="61"/>
        <v>339</v>
      </c>
      <c r="B416" s="23" t="s">
        <v>343</v>
      </c>
      <c r="C416" s="23"/>
      <c r="D416" s="23"/>
      <c r="E416" s="23"/>
      <c r="F416" s="23"/>
      <c r="G416" s="23"/>
      <c r="H416" s="23"/>
      <c r="I416" s="23">
        <v>100</v>
      </c>
      <c r="J416" s="23"/>
      <c r="K416" s="24">
        <v>14</v>
      </c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74"/>
      <c r="W416" s="74"/>
      <c r="X416" s="74"/>
    </row>
    <row r="417" spans="1:24" s="21" customFormat="1" ht="18.75" x14ac:dyDescent="0.3">
      <c r="A417" s="22">
        <f t="shared" si="61"/>
        <v>340</v>
      </c>
      <c r="B417" s="23" t="s">
        <v>344</v>
      </c>
      <c r="C417" s="23"/>
      <c r="D417" s="23"/>
      <c r="E417" s="23"/>
      <c r="F417" s="23"/>
      <c r="G417" s="23"/>
      <c r="H417" s="23"/>
      <c r="I417" s="23">
        <v>29</v>
      </c>
      <c r="J417" s="23"/>
      <c r="K417" s="24">
        <v>15</v>
      </c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74"/>
      <c r="W417" s="74"/>
      <c r="X417" s="74"/>
    </row>
    <row r="418" spans="1:24" s="21" customFormat="1" ht="18.75" x14ac:dyDescent="0.3">
      <c r="A418" s="22">
        <f t="shared" si="61"/>
        <v>341</v>
      </c>
      <c r="B418" s="23" t="s">
        <v>345</v>
      </c>
      <c r="C418" s="23"/>
      <c r="D418" s="23"/>
      <c r="E418" s="23"/>
      <c r="F418" s="23"/>
      <c r="G418" s="23"/>
      <c r="H418" s="23"/>
      <c r="I418" s="23">
        <v>16</v>
      </c>
      <c r="J418" s="23"/>
      <c r="K418" s="24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74"/>
      <c r="W418" s="74"/>
      <c r="X418" s="74"/>
    </row>
    <row r="419" spans="1:24" s="21" customFormat="1" ht="18.75" x14ac:dyDescent="0.3">
      <c r="A419" s="22">
        <f t="shared" si="61"/>
        <v>342</v>
      </c>
      <c r="B419" s="23" t="s">
        <v>346</v>
      </c>
      <c r="C419" s="23"/>
      <c r="D419" s="23"/>
      <c r="E419" s="23"/>
      <c r="F419" s="23"/>
      <c r="G419" s="23"/>
      <c r="H419" s="23"/>
      <c r="I419" s="23">
        <v>15</v>
      </c>
      <c r="J419" s="23"/>
      <c r="K419" s="24">
        <v>17</v>
      </c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74"/>
      <c r="W419" s="74"/>
      <c r="X419" s="74"/>
    </row>
    <row r="420" spans="1:24" s="21" customFormat="1" ht="18.75" x14ac:dyDescent="0.3">
      <c r="A420" s="22">
        <f t="shared" si="61"/>
        <v>343</v>
      </c>
      <c r="B420" s="23" t="s">
        <v>347</v>
      </c>
      <c r="C420" s="23"/>
      <c r="D420" s="23"/>
      <c r="E420" s="23"/>
      <c r="F420" s="23"/>
      <c r="G420" s="23"/>
      <c r="H420" s="23"/>
      <c r="I420" s="23">
        <v>80</v>
      </c>
      <c r="J420" s="23"/>
      <c r="K420" s="24">
        <v>4</v>
      </c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74"/>
      <c r="W420" s="74"/>
      <c r="X420" s="74"/>
    </row>
    <row r="421" spans="1:24" s="21" customFormat="1" ht="18.75" x14ac:dyDescent="0.3">
      <c r="A421" s="22">
        <f t="shared" si="61"/>
        <v>344</v>
      </c>
      <c r="B421" s="23" t="s">
        <v>349</v>
      </c>
      <c r="C421" s="23"/>
      <c r="D421" s="23"/>
      <c r="E421" s="23"/>
      <c r="F421" s="23"/>
      <c r="G421" s="23"/>
      <c r="H421" s="23"/>
      <c r="I421" s="23">
        <v>6</v>
      </c>
      <c r="J421" s="23"/>
      <c r="K421" s="24">
        <v>44</v>
      </c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74"/>
      <c r="W421" s="74"/>
      <c r="X421" s="74"/>
    </row>
    <row r="422" spans="1:24" s="21" customFormat="1" ht="18.75" x14ac:dyDescent="0.3">
      <c r="A422" s="22">
        <f t="shared" si="61"/>
        <v>345</v>
      </c>
      <c r="B422" s="23" t="s">
        <v>348</v>
      </c>
      <c r="C422" s="23"/>
      <c r="D422" s="23"/>
      <c r="E422" s="23"/>
      <c r="F422" s="23"/>
      <c r="G422" s="23"/>
      <c r="H422" s="23"/>
      <c r="I422" s="23">
        <v>70</v>
      </c>
      <c r="J422" s="23"/>
      <c r="K422" s="24">
        <v>16</v>
      </c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74"/>
      <c r="W422" s="74"/>
      <c r="X422" s="74"/>
    </row>
    <row r="423" spans="1:24" s="21" customFormat="1" ht="18.75" x14ac:dyDescent="0.3">
      <c r="A423" s="22"/>
      <c r="B423" s="23" t="s">
        <v>251</v>
      </c>
      <c r="C423" s="23">
        <f t="shared" ref="C423:M423" si="62">SUM(C411:C422)</f>
        <v>0</v>
      </c>
      <c r="D423" s="23">
        <f t="shared" si="62"/>
        <v>0</v>
      </c>
      <c r="E423" s="23">
        <f t="shared" si="62"/>
        <v>0</v>
      </c>
      <c r="F423" s="23">
        <f t="shared" si="62"/>
        <v>0</v>
      </c>
      <c r="G423" s="23">
        <f t="shared" si="62"/>
        <v>0</v>
      </c>
      <c r="H423" s="23">
        <f t="shared" si="62"/>
        <v>0</v>
      </c>
      <c r="I423" s="23">
        <f t="shared" si="62"/>
        <v>573</v>
      </c>
      <c r="J423" s="23">
        <f t="shared" si="62"/>
        <v>0</v>
      </c>
      <c r="K423" s="23">
        <f t="shared" si="62"/>
        <v>162</v>
      </c>
      <c r="L423" s="23">
        <f t="shared" si="62"/>
        <v>0</v>
      </c>
      <c r="M423" s="23">
        <f t="shared" si="62"/>
        <v>0</v>
      </c>
      <c r="N423" s="23"/>
      <c r="O423" s="23">
        <f>SUM(O411:O422)</f>
        <v>0</v>
      </c>
      <c r="P423" s="23"/>
      <c r="Q423" s="23">
        <f>SUM(Q411:Q422)</f>
        <v>0</v>
      </c>
      <c r="R423" s="23"/>
      <c r="S423" s="23"/>
      <c r="T423" s="23">
        <f>SUM(T411:T422)</f>
        <v>0</v>
      </c>
      <c r="U423" s="23"/>
      <c r="V423" s="74"/>
      <c r="W423" s="74"/>
      <c r="X423" s="74"/>
    </row>
    <row r="424" spans="1:24" s="21" customFormat="1" ht="37.5" x14ac:dyDescent="0.3">
      <c r="A424" s="22">
        <v>346</v>
      </c>
      <c r="B424" s="96" t="s">
        <v>350</v>
      </c>
      <c r="C424" s="23"/>
      <c r="D424" s="23"/>
      <c r="E424" s="23"/>
      <c r="F424" s="23"/>
      <c r="G424" s="23"/>
      <c r="H424" s="23"/>
      <c r="I424" s="23">
        <v>20</v>
      </c>
      <c r="J424" s="23"/>
      <c r="K424" s="23">
        <v>33</v>
      </c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74"/>
      <c r="W424" s="74"/>
      <c r="X424" s="74"/>
    </row>
    <row r="425" spans="1:24" s="21" customFormat="1" ht="20.25" customHeight="1" x14ac:dyDescent="0.3">
      <c r="A425" s="22">
        <f>A424+1</f>
        <v>347</v>
      </c>
      <c r="B425" s="96" t="s">
        <v>389</v>
      </c>
      <c r="C425" s="23"/>
      <c r="D425" s="23"/>
      <c r="E425" s="23">
        <v>2</v>
      </c>
      <c r="F425" s="23"/>
      <c r="G425" s="23"/>
      <c r="H425" s="23"/>
      <c r="I425" s="23">
        <v>50</v>
      </c>
      <c r="J425" s="23"/>
      <c r="K425" s="23">
        <v>11</v>
      </c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74"/>
      <c r="W425" s="74"/>
      <c r="X425" s="74"/>
    </row>
    <row r="426" spans="1:24" s="21" customFormat="1" ht="18.75" x14ac:dyDescent="0.3">
      <c r="A426" s="22">
        <f t="shared" ref="A426:A463" si="63">A425+1</f>
        <v>348</v>
      </c>
      <c r="B426" s="23" t="s">
        <v>351</v>
      </c>
      <c r="C426" s="23"/>
      <c r="D426" s="23"/>
      <c r="E426" s="23"/>
      <c r="F426" s="23"/>
      <c r="G426" s="23"/>
      <c r="H426" s="23"/>
      <c r="I426" s="23">
        <v>7</v>
      </c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74"/>
      <c r="W426" s="74"/>
      <c r="X426" s="74"/>
    </row>
    <row r="427" spans="1:24" s="21" customFormat="1" ht="19.5" customHeight="1" x14ac:dyDescent="0.3">
      <c r="A427" s="22">
        <f t="shared" si="63"/>
        <v>349</v>
      </c>
      <c r="B427" s="23" t="s">
        <v>352</v>
      </c>
      <c r="C427" s="23"/>
      <c r="D427" s="23"/>
      <c r="E427" s="23"/>
      <c r="F427" s="23"/>
      <c r="G427" s="23"/>
      <c r="H427" s="23"/>
      <c r="I427" s="23">
        <v>7</v>
      </c>
      <c r="J427" s="23"/>
      <c r="K427" s="24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74"/>
      <c r="W427" s="74"/>
      <c r="X427" s="74"/>
    </row>
    <row r="428" spans="1:24" s="21" customFormat="1" ht="18.75" x14ac:dyDescent="0.3">
      <c r="A428" s="22">
        <f t="shared" si="63"/>
        <v>350</v>
      </c>
      <c r="B428" s="23" t="s">
        <v>353</v>
      </c>
      <c r="C428" s="23"/>
      <c r="D428" s="23"/>
      <c r="E428" s="23"/>
      <c r="F428" s="23"/>
      <c r="G428" s="23"/>
      <c r="H428" s="23"/>
      <c r="I428" s="23">
        <v>35</v>
      </c>
      <c r="J428" s="23"/>
      <c r="K428" s="24">
        <v>44</v>
      </c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74"/>
      <c r="W428" s="74"/>
      <c r="X428" s="74"/>
    </row>
    <row r="429" spans="1:24" s="21" customFormat="1" ht="27.75" customHeight="1" x14ac:dyDescent="0.3">
      <c r="A429" s="22">
        <f t="shared" si="63"/>
        <v>351</v>
      </c>
      <c r="B429" s="23" t="s">
        <v>354</v>
      </c>
      <c r="C429" s="23"/>
      <c r="D429" s="23"/>
      <c r="E429" s="23"/>
      <c r="F429" s="23"/>
      <c r="G429" s="23"/>
      <c r="H429" s="23"/>
      <c r="I429" s="23">
        <v>35</v>
      </c>
      <c r="J429" s="23"/>
      <c r="K429" s="24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74"/>
      <c r="W429" s="74"/>
      <c r="X429" s="74"/>
    </row>
    <row r="430" spans="1:24" s="21" customFormat="1" ht="18.75" x14ac:dyDescent="0.3">
      <c r="A430" s="22">
        <f t="shared" si="63"/>
        <v>352</v>
      </c>
      <c r="B430" s="23" t="s">
        <v>355</v>
      </c>
      <c r="C430" s="23"/>
      <c r="D430" s="23"/>
      <c r="E430" s="23"/>
      <c r="F430" s="23"/>
      <c r="G430" s="23"/>
      <c r="H430" s="23"/>
      <c r="I430" s="23">
        <v>40</v>
      </c>
      <c r="J430" s="23"/>
      <c r="K430" s="24">
        <v>30</v>
      </c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74"/>
      <c r="W430" s="74"/>
      <c r="X430" s="74"/>
    </row>
    <row r="431" spans="1:24" s="21" customFormat="1" ht="37.5" x14ac:dyDescent="0.3">
      <c r="A431" s="22">
        <f t="shared" si="63"/>
        <v>353</v>
      </c>
      <c r="B431" s="96" t="s">
        <v>356</v>
      </c>
      <c r="C431" s="23"/>
      <c r="D431" s="23"/>
      <c r="E431" s="23"/>
      <c r="F431" s="23"/>
      <c r="G431" s="23"/>
      <c r="H431" s="23"/>
      <c r="I431" s="23">
        <v>15</v>
      </c>
      <c r="J431" s="23"/>
      <c r="K431" s="24">
        <v>8</v>
      </c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74"/>
      <c r="W431" s="74"/>
      <c r="X431" s="74"/>
    </row>
    <row r="432" spans="1:24" s="21" customFormat="1" ht="18.75" x14ac:dyDescent="0.3">
      <c r="A432" s="22">
        <f t="shared" si="63"/>
        <v>354</v>
      </c>
      <c r="B432" s="23" t="s">
        <v>357</v>
      </c>
      <c r="C432" s="23"/>
      <c r="D432" s="23"/>
      <c r="E432" s="23"/>
      <c r="F432" s="23"/>
      <c r="G432" s="23"/>
      <c r="H432" s="23"/>
      <c r="I432" s="23">
        <v>50</v>
      </c>
      <c r="J432" s="23"/>
      <c r="K432" s="24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74"/>
      <c r="W432" s="74"/>
      <c r="X432" s="74"/>
    </row>
    <row r="433" spans="1:24" s="21" customFormat="1" ht="18.75" x14ac:dyDescent="0.3">
      <c r="A433" s="22">
        <f t="shared" si="63"/>
        <v>355</v>
      </c>
      <c r="B433" s="23" t="s">
        <v>358</v>
      </c>
      <c r="C433" s="23"/>
      <c r="D433" s="23"/>
      <c r="E433" s="23">
        <v>20</v>
      </c>
      <c r="F433" s="23">
        <v>5</v>
      </c>
      <c r="G433" s="23"/>
      <c r="H433" s="23"/>
      <c r="I433" s="23">
        <v>40</v>
      </c>
      <c r="J433" s="23"/>
      <c r="K433" s="24">
        <v>10</v>
      </c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74"/>
      <c r="W433" s="74"/>
      <c r="X433" s="74"/>
    </row>
    <row r="434" spans="1:24" s="21" customFormat="1" ht="18.75" x14ac:dyDescent="0.3">
      <c r="A434" s="22">
        <f t="shared" si="63"/>
        <v>356</v>
      </c>
      <c r="B434" s="23" t="s">
        <v>359</v>
      </c>
      <c r="C434" s="23"/>
      <c r="D434" s="23"/>
      <c r="E434" s="23"/>
      <c r="F434" s="23"/>
      <c r="G434" s="23"/>
      <c r="H434" s="23"/>
      <c r="I434" s="23">
        <v>20</v>
      </c>
      <c r="J434" s="23"/>
      <c r="K434" s="24">
        <v>7</v>
      </c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74"/>
      <c r="W434" s="74"/>
      <c r="X434" s="74"/>
    </row>
    <row r="435" spans="1:24" s="21" customFormat="1" ht="37.5" x14ac:dyDescent="0.3">
      <c r="A435" s="22">
        <f t="shared" si="63"/>
        <v>357</v>
      </c>
      <c r="B435" s="96" t="s">
        <v>360</v>
      </c>
      <c r="C435" s="23">
        <v>2</v>
      </c>
      <c r="D435" s="23"/>
      <c r="E435" s="23">
        <v>58</v>
      </c>
      <c r="F435" s="23">
        <v>18</v>
      </c>
      <c r="G435" s="23"/>
      <c r="H435" s="23"/>
      <c r="I435" s="23">
        <v>42</v>
      </c>
      <c r="J435" s="23"/>
      <c r="K435" s="24">
        <v>28</v>
      </c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74"/>
      <c r="W435" s="74"/>
      <c r="X435" s="74"/>
    </row>
    <row r="436" spans="1:24" s="21" customFormat="1" ht="18.75" x14ac:dyDescent="0.3">
      <c r="A436" s="22">
        <f t="shared" si="63"/>
        <v>358</v>
      </c>
      <c r="B436" s="23" t="s">
        <v>361</v>
      </c>
      <c r="C436" s="23">
        <v>10</v>
      </c>
      <c r="D436" s="23"/>
      <c r="E436" s="23"/>
      <c r="F436" s="23"/>
      <c r="G436" s="23"/>
      <c r="H436" s="23"/>
      <c r="I436" s="23">
        <v>40</v>
      </c>
      <c r="J436" s="23"/>
      <c r="K436" s="24">
        <v>9</v>
      </c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74"/>
      <c r="W436" s="74"/>
      <c r="X436" s="74"/>
    </row>
    <row r="437" spans="1:24" s="21" customFormat="1" ht="37.5" x14ac:dyDescent="0.3">
      <c r="A437" s="22">
        <f t="shared" si="63"/>
        <v>359</v>
      </c>
      <c r="B437" s="96" t="s">
        <v>362</v>
      </c>
      <c r="C437" s="23"/>
      <c r="D437" s="23"/>
      <c r="E437" s="23"/>
      <c r="F437" s="23"/>
      <c r="G437" s="23"/>
      <c r="H437" s="23"/>
      <c r="I437" s="23">
        <v>48</v>
      </c>
      <c r="J437" s="23"/>
      <c r="K437" s="24">
        <v>11</v>
      </c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74"/>
      <c r="W437" s="74"/>
      <c r="X437" s="74"/>
    </row>
    <row r="438" spans="1:24" s="21" customFormat="1" ht="18.75" x14ac:dyDescent="0.3">
      <c r="A438" s="22">
        <f t="shared" si="63"/>
        <v>360</v>
      </c>
      <c r="B438" s="23" t="s">
        <v>363</v>
      </c>
      <c r="C438" s="23"/>
      <c r="D438" s="23"/>
      <c r="E438" s="23"/>
      <c r="F438" s="23"/>
      <c r="G438" s="23"/>
      <c r="H438" s="23"/>
      <c r="I438" s="23">
        <v>16</v>
      </c>
      <c r="J438" s="23"/>
      <c r="K438" s="24">
        <v>36</v>
      </c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74"/>
      <c r="W438" s="74"/>
      <c r="X438" s="74"/>
    </row>
    <row r="439" spans="1:24" s="21" customFormat="1" ht="37.5" x14ac:dyDescent="0.3">
      <c r="A439" s="22">
        <f t="shared" si="63"/>
        <v>361</v>
      </c>
      <c r="B439" s="96" t="s">
        <v>364</v>
      </c>
      <c r="C439" s="23"/>
      <c r="D439" s="23"/>
      <c r="E439" s="23">
        <v>10</v>
      </c>
      <c r="F439" s="23"/>
      <c r="G439" s="23"/>
      <c r="H439" s="23"/>
      <c r="I439" s="23">
        <v>70</v>
      </c>
      <c r="J439" s="23"/>
      <c r="K439" s="24">
        <v>29</v>
      </c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74"/>
      <c r="W439" s="74"/>
      <c r="X439" s="74"/>
    </row>
    <row r="440" spans="1:24" s="21" customFormat="1" ht="37.5" x14ac:dyDescent="0.3">
      <c r="A440" s="22">
        <f>A439+1</f>
        <v>362</v>
      </c>
      <c r="B440" s="96" t="s">
        <v>365</v>
      </c>
      <c r="C440" s="23"/>
      <c r="D440" s="23"/>
      <c r="E440" s="23">
        <v>15</v>
      </c>
      <c r="F440" s="23"/>
      <c r="G440" s="23"/>
      <c r="H440" s="23"/>
      <c r="I440" s="23">
        <v>40</v>
      </c>
      <c r="J440" s="23"/>
      <c r="K440" s="24">
        <v>11</v>
      </c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74"/>
      <c r="W440" s="74"/>
      <c r="X440" s="74"/>
    </row>
    <row r="441" spans="1:24" s="21" customFormat="1" ht="37.5" x14ac:dyDescent="0.3">
      <c r="A441" s="22">
        <f t="shared" si="63"/>
        <v>363</v>
      </c>
      <c r="B441" s="96" t="s">
        <v>366</v>
      </c>
      <c r="C441" s="23"/>
      <c r="D441" s="23"/>
      <c r="E441" s="23">
        <v>8</v>
      </c>
      <c r="F441" s="23"/>
      <c r="G441" s="23"/>
      <c r="H441" s="23"/>
      <c r="I441" s="23">
        <v>13</v>
      </c>
      <c r="J441" s="23"/>
      <c r="K441" s="24">
        <v>17</v>
      </c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74"/>
      <c r="W441" s="74"/>
      <c r="X441" s="74"/>
    </row>
    <row r="442" spans="1:24" s="21" customFormat="1" ht="37.5" x14ac:dyDescent="0.3">
      <c r="A442" s="22">
        <f t="shared" si="63"/>
        <v>364</v>
      </c>
      <c r="B442" s="96" t="s">
        <v>367</v>
      </c>
      <c r="C442" s="23"/>
      <c r="D442" s="23"/>
      <c r="E442" s="23"/>
      <c r="F442" s="23"/>
      <c r="G442" s="23"/>
      <c r="H442" s="23"/>
      <c r="I442" s="23">
        <v>20</v>
      </c>
      <c r="J442" s="23"/>
      <c r="K442" s="24">
        <v>45</v>
      </c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74"/>
      <c r="W442" s="74"/>
      <c r="X442" s="74"/>
    </row>
    <row r="443" spans="1:24" s="21" customFormat="1" ht="37.5" x14ac:dyDescent="0.3">
      <c r="A443" s="22">
        <f t="shared" si="63"/>
        <v>365</v>
      </c>
      <c r="B443" s="96" t="s">
        <v>368</v>
      </c>
      <c r="C443" s="23"/>
      <c r="D443" s="23"/>
      <c r="E443" s="23"/>
      <c r="F443" s="23"/>
      <c r="G443" s="23"/>
      <c r="H443" s="23"/>
      <c r="I443" s="23">
        <v>20</v>
      </c>
      <c r="J443" s="23"/>
      <c r="K443" s="24">
        <v>31</v>
      </c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74"/>
      <c r="W443" s="74"/>
      <c r="X443" s="74"/>
    </row>
    <row r="444" spans="1:24" s="21" customFormat="1" ht="37.5" x14ac:dyDescent="0.3">
      <c r="A444" s="22">
        <f t="shared" si="63"/>
        <v>366</v>
      </c>
      <c r="B444" s="96" t="s">
        <v>369</v>
      </c>
      <c r="C444" s="23"/>
      <c r="D444" s="23"/>
      <c r="E444" s="23">
        <v>25</v>
      </c>
      <c r="F444" s="23"/>
      <c r="G444" s="23"/>
      <c r="H444" s="23"/>
      <c r="I444" s="23">
        <v>25</v>
      </c>
      <c r="J444" s="23"/>
      <c r="K444" s="24">
        <v>34</v>
      </c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74"/>
      <c r="W444" s="74"/>
      <c r="X444" s="74"/>
    </row>
    <row r="445" spans="1:24" s="21" customFormat="1" ht="37.5" x14ac:dyDescent="0.3">
      <c r="A445" s="22">
        <f t="shared" si="63"/>
        <v>367</v>
      </c>
      <c r="B445" s="96" t="s">
        <v>370</v>
      </c>
      <c r="C445" s="23"/>
      <c r="D445" s="23"/>
      <c r="E445" s="23"/>
      <c r="F445" s="23"/>
      <c r="G445" s="23"/>
      <c r="H445" s="23"/>
      <c r="I445" s="23">
        <v>20</v>
      </c>
      <c r="J445" s="23"/>
      <c r="K445" s="24">
        <v>14</v>
      </c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74"/>
      <c r="W445" s="74"/>
      <c r="X445" s="74"/>
    </row>
    <row r="446" spans="1:24" s="21" customFormat="1" ht="37.5" x14ac:dyDescent="0.3">
      <c r="A446" s="22">
        <f t="shared" si="63"/>
        <v>368</v>
      </c>
      <c r="B446" s="96" t="s">
        <v>371</v>
      </c>
      <c r="C446" s="23"/>
      <c r="D446" s="23"/>
      <c r="E446" s="23">
        <v>3</v>
      </c>
      <c r="F446" s="23"/>
      <c r="G446" s="23"/>
      <c r="H446" s="23"/>
      <c r="I446" s="23">
        <v>37</v>
      </c>
      <c r="J446" s="23"/>
      <c r="K446" s="24">
        <v>11</v>
      </c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74"/>
      <c r="W446" s="74"/>
      <c r="X446" s="74"/>
    </row>
    <row r="447" spans="1:24" s="21" customFormat="1" ht="37.5" x14ac:dyDescent="0.3">
      <c r="A447" s="22">
        <f t="shared" si="63"/>
        <v>369</v>
      </c>
      <c r="B447" s="96" t="s">
        <v>372</v>
      </c>
      <c r="C447" s="23"/>
      <c r="D447" s="23"/>
      <c r="E447" s="23"/>
      <c r="F447" s="23"/>
      <c r="G447" s="23"/>
      <c r="H447" s="23"/>
      <c r="I447" s="23">
        <v>131</v>
      </c>
      <c r="J447" s="23"/>
      <c r="K447" s="24">
        <v>64</v>
      </c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74"/>
      <c r="W447" s="74"/>
      <c r="X447" s="74"/>
    </row>
    <row r="448" spans="1:24" s="21" customFormat="1" ht="37.5" x14ac:dyDescent="0.3">
      <c r="A448" s="22">
        <f t="shared" si="63"/>
        <v>370</v>
      </c>
      <c r="B448" s="96" t="s">
        <v>373</v>
      </c>
      <c r="C448" s="23"/>
      <c r="D448" s="23"/>
      <c r="E448" s="23"/>
      <c r="F448" s="23"/>
      <c r="G448" s="23"/>
      <c r="H448" s="23"/>
      <c r="I448" s="23">
        <v>50</v>
      </c>
      <c r="J448" s="23"/>
      <c r="K448" s="24">
        <v>3</v>
      </c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74"/>
      <c r="W448" s="74"/>
      <c r="X448" s="74"/>
    </row>
    <row r="449" spans="1:24" s="21" customFormat="1" ht="37.5" x14ac:dyDescent="0.3">
      <c r="A449" s="22">
        <f t="shared" si="63"/>
        <v>371</v>
      </c>
      <c r="B449" s="96" t="s">
        <v>374</v>
      </c>
      <c r="C449" s="23"/>
      <c r="D449" s="23"/>
      <c r="E449" s="23"/>
      <c r="F449" s="23"/>
      <c r="G449" s="23"/>
      <c r="H449" s="23"/>
      <c r="I449" s="23">
        <v>25</v>
      </c>
      <c r="J449" s="23"/>
      <c r="K449" s="24">
        <v>4</v>
      </c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74"/>
      <c r="W449" s="74"/>
      <c r="X449" s="74"/>
    </row>
    <row r="450" spans="1:24" s="21" customFormat="1" ht="18.75" x14ac:dyDescent="0.3">
      <c r="A450" s="22">
        <f t="shared" si="63"/>
        <v>372</v>
      </c>
      <c r="B450" s="23" t="s">
        <v>375</v>
      </c>
      <c r="C450" s="23"/>
      <c r="D450" s="23"/>
      <c r="E450" s="23">
        <v>2</v>
      </c>
      <c r="F450" s="23"/>
      <c r="G450" s="23"/>
      <c r="H450" s="23"/>
      <c r="I450" s="23">
        <v>50</v>
      </c>
      <c r="J450" s="23"/>
      <c r="K450" s="24">
        <v>20</v>
      </c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74"/>
      <c r="W450" s="74"/>
      <c r="X450" s="74"/>
    </row>
    <row r="451" spans="1:24" s="21" customFormat="1" ht="18.75" x14ac:dyDescent="0.3">
      <c r="A451" s="22">
        <f t="shared" si="63"/>
        <v>373</v>
      </c>
      <c r="B451" s="23" t="s">
        <v>376</v>
      </c>
      <c r="C451" s="23"/>
      <c r="D451" s="23"/>
      <c r="E451" s="23"/>
      <c r="F451" s="23"/>
      <c r="G451" s="23"/>
      <c r="H451" s="23"/>
      <c r="I451" s="23">
        <v>20</v>
      </c>
      <c r="J451" s="23"/>
      <c r="K451" s="24">
        <v>14</v>
      </c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74"/>
      <c r="W451" s="74"/>
      <c r="X451" s="74"/>
    </row>
    <row r="452" spans="1:24" s="21" customFormat="1" ht="37.5" x14ac:dyDescent="0.3">
      <c r="A452" s="22">
        <f t="shared" si="63"/>
        <v>374</v>
      </c>
      <c r="B452" s="96" t="s">
        <v>378</v>
      </c>
      <c r="C452" s="23"/>
      <c r="D452" s="23"/>
      <c r="E452" s="23"/>
      <c r="F452" s="23"/>
      <c r="G452" s="23"/>
      <c r="H452" s="23"/>
      <c r="I452" s="23">
        <v>4</v>
      </c>
      <c r="J452" s="23"/>
      <c r="K452" s="24">
        <v>5</v>
      </c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74"/>
      <c r="W452" s="74"/>
      <c r="X452" s="74"/>
    </row>
    <row r="453" spans="1:24" s="21" customFormat="1" ht="37.5" x14ac:dyDescent="0.3">
      <c r="A453" s="22">
        <f t="shared" si="63"/>
        <v>375</v>
      </c>
      <c r="B453" s="96" t="s">
        <v>379</v>
      </c>
      <c r="C453" s="23"/>
      <c r="D453" s="23"/>
      <c r="E453" s="23"/>
      <c r="F453" s="23"/>
      <c r="G453" s="23"/>
      <c r="H453" s="23"/>
      <c r="I453" s="23">
        <v>20</v>
      </c>
      <c r="J453" s="23"/>
      <c r="K453" s="24">
        <v>23</v>
      </c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74"/>
      <c r="W453" s="74"/>
      <c r="X453" s="74"/>
    </row>
    <row r="454" spans="1:24" s="21" customFormat="1" ht="37.5" x14ac:dyDescent="0.3">
      <c r="A454" s="22">
        <f t="shared" si="63"/>
        <v>376</v>
      </c>
      <c r="B454" s="96" t="s">
        <v>380</v>
      </c>
      <c r="C454" s="23"/>
      <c r="D454" s="23"/>
      <c r="E454" s="23"/>
      <c r="F454" s="23"/>
      <c r="G454" s="23"/>
      <c r="H454" s="23"/>
      <c r="I454" s="23">
        <v>72</v>
      </c>
      <c r="J454" s="23"/>
      <c r="K454" s="24">
        <v>59</v>
      </c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74"/>
      <c r="W454" s="74"/>
      <c r="X454" s="74"/>
    </row>
    <row r="455" spans="1:24" s="21" customFormat="1" ht="37.5" x14ac:dyDescent="0.3">
      <c r="A455" s="22">
        <f t="shared" si="63"/>
        <v>377</v>
      </c>
      <c r="B455" s="96" t="s">
        <v>377</v>
      </c>
      <c r="C455" s="23"/>
      <c r="D455" s="23"/>
      <c r="E455" s="23"/>
      <c r="F455" s="23"/>
      <c r="G455" s="23"/>
      <c r="H455" s="23"/>
      <c r="I455" s="23">
        <v>43</v>
      </c>
      <c r="J455" s="23"/>
      <c r="K455" s="24">
        <v>15</v>
      </c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74"/>
      <c r="W455" s="74"/>
      <c r="X455" s="74"/>
    </row>
    <row r="456" spans="1:24" s="21" customFormat="1" ht="19.5" customHeight="1" x14ac:dyDescent="0.3">
      <c r="A456" s="22">
        <f t="shared" si="63"/>
        <v>378</v>
      </c>
      <c r="B456" s="96" t="s">
        <v>381</v>
      </c>
      <c r="C456" s="23"/>
      <c r="D456" s="23"/>
      <c r="E456" s="23">
        <v>20</v>
      </c>
      <c r="F456" s="23"/>
      <c r="G456" s="23"/>
      <c r="H456" s="23"/>
      <c r="I456" s="23">
        <v>30</v>
      </c>
      <c r="J456" s="23"/>
      <c r="K456" s="24">
        <v>118</v>
      </c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74"/>
      <c r="W456" s="74"/>
      <c r="X456" s="74"/>
    </row>
    <row r="457" spans="1:24" s="21" customFormat="1" ht="19.5" customHeight="1" x14ac:dyDescent="0.3">
      <c r="A457" s="22">
        <f t="shared" si="63"/>
        <v>379</v>
      </c>
      <c r="B457" s="23" t="s">
        <v>382</v>
      </c>
      <c r="C457" s="23">
        <v>5</v>
      </c>
      <c r="D457" s="23"/>
      <c r="E457" s="23"/>
      <c r="F457" s="23"/>
      <c r="G457" s="23"/>
      <c r="H457" s="23"/>
      <c r="I457" s="23">
        <v>110</v>
      </c>
      <c r="J457" s="23"/>
      <c r="K457" s="24">
        <v>151</v>
      </c>
      <c r="L457" s="23">
        <v>30</v>
      </c>
      <c r="M457" s="23"/>
      <c r="N457" s="23"/>
      <c r="O457" s="23"/>
      <c r="P457" s="23"/>
      <c r="Q457" s="23"/>
      <c r="R457" s="23"/>
      <c r="S457" s="23"/>
      <c r="T457" s="23"/>
      <c r="U457" s="23"/>
      <c r="V457" s="74"/>
      <c r="W457" s="74"/>
      <c r="X457" s="74"/>
    </row>
    <row r="458" spans="1:24" s="21" customFormat="1" ht="19.5" customHeight="1" x14ac:dyDescent="0.3">
      <c r="A458" s="22">
        <f t="shared" si="63"/>
        <v>380</v>
      </c>
      <c r="B458" s="96" t="s">
        <v>383</v>
      </c>
      <c r="C458" s="23"/>
      <c r="D458" s="23"/>
      <c r="E458" s="23">
        <v>80</v>
      </c>
      <c r="F458" s="23">
        <v>50</v>
      </c>
      <c r="G458" s="23"/>
      <c r="H458" s="23"/>
      <c r="I458" s="23">
        <v>25</v>
      </c>
      <c r="J458" s="23"/>
      <c r="K458" s="24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74"/>
      <c r="W458" s="74"/>
      <c r="X458" s="74"/>
    </row>
    <row r="459" spans="1:24" s="21" customFormat="1" ht="19.5" customHeight="1" x14ac:dyDescent="0.3">
      <c r="A459" s="22">
        <f t="shared" si="63"/>
        <v>381</v>
      </c>
      <c r="B459" s="23" t="s">
        <v>384</v>
      </c>
      <c r="C459" s="23"/>
      <c r="D459" s="23"/>
      <c r="E459" s="23"/>
      <c r="F459" s="23"/>
      <c r="G459" s="23"/>
      <c r="H459" s="23"/>
      <c r="I459" s="23">
        <v>10</v>
      </c>
      <c r="J459" s="23"/>
      <c r="K459" s="24">
        <v>12</v>
      </c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74"/>
      <c r="W459" s="74"/>
      <c r="X459" s="74"/>
    </row>
    <row r="460" spans="1:24" s="21" customFormat="1" ht="18.75" x14ac:dyDescent="0.3">
      <c r="A460" s="22">
        <f t="shared" si="63"/>
        <v>382</v>
      </c>
      <c r="B460" s="23" t="s">
        <v>385</v>
      </c>
      <c r="C460" s="23"/>
      <c r="D460" s="23"/>
      <c r="E460" s="23"/>
      <c r="F460" s="23"/>
      <c r="G460" s="23"/>
      <c r="H460" s="23"/>
      <c r="I460" s="23">
        <v>16</v>
      </c>
      <c r="J460" s="23"/>
      <c r="K460" s="24">
        <v>12</v>
      </c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74"/>
      <c r="W460" s="74"/>
      <c r="X460" s="74"/>
    </row>
    <row r="461" spans="1:24" s="21" customFormat="1" ht="18.75" x14ac:dyDescent="0.3">
      <c r="A461" s="22">
        <f t="shared" si="63"/>
        <v>383</v>
      </c>
      <c r="B461" s="23" t="s">
        <v>386</v>
      </c>
      <c r="C461" s="23"/>
      <c r="D461" s="23"/>
      <c r="E461" s="23">
        <v>14</v>
      </c>
      <c r="F461" s="23"/>
      <c r="G461" s="23"/>
      <c r="H461" s="23"/>
      <c r="I461" s="23">
        <v>30</v>
      </c>
      <c r="J461" s="23"/>
      <c r="K461" s="24">
        <v>6</v>
      </c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74"/>
      <c r="W461" s="74"/>
      <c r="X461" s="74"/>
    </row>
    <row r="462" spans="1:24" s="21" customFormat="1" ht="18.75" x14ac:dyDescent="0.3">
      <c r="A462" s="22">
        <f t="shared" si="63"/>
        <v>384</v>
      </c>
      <c r="B462" s="23" t="s">
        <v>387</v>
      </c>
      <c r="C462" s="23"/>
      <c r="D462" s="23"/>
      <c r="E462" s="23">
        <v>10</v>
      </c>
      <c r="F462" s="23"/>
      <c r="G462" s="23"/>
      <c r="H462" s="23"/>
      <c r="I462" s="23">
        <v>51</v>
      </c>
      <c r="J462" s="23"/>
      <c r="K462" s="24">
        <v>15</v>
      </c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74"/>
      <c r="W462" s="74"/>
      <c r="X462" s="74"/>
    </row>
    <row r="463" spans="1:24" s="21" customFormat="1" ht="27.75" customHeight="1" x14ac:dyDescent="0.3">
      <c r="A463" s="22">
        <f t="shared" si="63"/>
        <v>385</v>
      </c>
      <c r="B463" s="23" t="s">
        <v>388</v>
      </c>
      <c r="C463" s="23"/>
      <c r="D463" s="23"/>
      <c r="E463" s="23"/>
      <c r="F463" s="23"/>
      <c r="G463" s="23"/>
      <c r="H463" s="23"/>
      <c r="I463" s="23">
        <v>100</v>
      </c>
      <c r="J463" s="23"/>
      <c r="K463" s="24">
        <v>33</v>
      </c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74"/>
      <c r="W463" s="74"/>
      <c r="X463" s="74"/>
    </row>
    <row r="464" spans="1:24" s="21" customFormat="1" ht="18.75" x14ac:dyDescent="0.3">
      <c r="A464" s="22"/>
      <c r="B464" s="23" t="s">
        <v>41</v>
      </c>
      <c r="C464" s="23">
        <f t="shared" ref="C464:X464" si="64">SUM(C424:C463)</f>
        <v>17</v>
      </c>
      <c r="D464" s="23">
        <f t="shared" si="64"/>
        <v>0</v>
      </c>
      <c r="E464" s="23">
        <f t="shared" si="64"/>
        <v>267</v>
      </c>
      <c r="F464" s="23">
        <f t="shared" si="64"/>
        <v>73</v>
      </c>
      <c r="G464" s="23">
        <f t="shared" si="64"/>
        <v>0</v>
      </c>
      <c r="H464" s="23">
        <f t="shared" si="64"/>
        <v>0</v>
      </c>
      <c r="I464" s="23">
        <f t="shared" si="64"/>
        <v>1497</v>
      </c>
      <c r="J464" s="23">
        <f t="shared" si="64"/>
        <v>0</v>
      </c>
      <c r="K464" s="23">
        <f t="shared" si="64"/>
        <v>973</v>
      </c>
      <c r="L464" s="23">
        <f t="shared" si="64"/>
        <v>30</v>
      </c>
      <c r="M464" s="23">
        <f t="shared" si="64"/>
        <v>0</v>
      </c>
      <c r="N464" s="23">
        <f t="shared" si="64"/>
        <v>0</v>
      </c>
      <c r="O464" s="23">
        <f t="shared" si="64"/>
        <v>0</v>
      </c>
      <c r="P464" s="23">
        <f t="shared" si="64"/>
        <v>0</v>
      </c>
      <c r="Q464" s="23">
        <f t="shared" si="64"/>
        <v>0</v>
      </c>
      <c r="R464" s="23">
        <f t="shared" si="64"/>
        <v>0</v>
      </c>
      <c r="S464" s="23">
        <f t="shared" si="64"/>
        <v>0</v>
      </c>
      <c r="T464" s="23">
        <f t="shared" si="64"/>
        <v>0</v>
      </c>
      <c r="U464" s="23">
        <f t="shared" si="64"/>
        <v>0</v>
      </c>
      <c r="V464" s="23">
        <f t="shared" si="64"/>
        <v>0</v>
      </c>
      <c r="W464" s="23">
        <f t="shared" si="64"/>
        <v>0</v>
      </c>
      <c r="X464" s="23">
        <f t="shared" si="64"/>
        <v>0</v>
      </c>
    </row>
    <row r="465" spans="1:25" s="21" customFormat="1" ht="18.75" x14ac:dyDescent="0.3">
      <c r="A465" s="22"/>
      <c r="B465" s="23" t="s">
        <v>42</v>
      </c>
      <c r="C465" s="23">
        <f t="shared" ref="C465:X465" si="65">C464+C423+C410</f>
        <v>17</v>
      </c>
      <c r="D465" s="23">
        <f t="shared" si="65"/>
        <v>0</v>
      </c>
      <c r="E465" s="23">
        <f t="shared" si="65"/>
        <v>282</v>
      </c>
      <c r="F465" s="23">
        <f t="shared" si="65"/>
        <v>88</v>
      </c>
      <c r="G465" s="23">
        <f t="shared" si="65"/>
        <v>0</v>
      </c>
      <c r="H465" s="23">
        <f t="shared" si="65"/>
        <v>0</v>
      </c>
      <c r="I465" s="23">
        <f t="shared" si="65"/>
        <v>2269</v>
      </c>
      <c r="J465" s="23">
        <f t="shared" si="65"/>
        <v>0</v>
      </c>
      <c r="K465" s="23">
        <f t="shared" si="65"/>
        <v>1190</v>
      </c>
      <c r="L465" s="23">
        <f t="shared" si="65"/>
        <v>30</v>
      </c>
      <c r="M465" s="23">
        <f t="shared" si="65"/>
        <v>0</v>
      </c>
      <c r="N465" s="23">
        <f t="shared" si="65"/>
        <v>0</v>
      </c>
      <c r="O465" s="23">
        <f t="shared" si="65"/>
        <v>0</v>
      </c>
      <c r="P465" s="23">
        <f t="shared" si="65"/>
        <v>0</v>
      </c>
      <c r="Q465" s="23">
        <f t="shared" si="65"/>
        <v>0</v>
      </c>
      <c r="R465" s="23">
        <f t="shared" si="65"/>
        <v>0</v>
      </c>
      <c r="S465" s="23">
        <f t="shared" si="65"/>
        <v>0</v>
      </c>
      <c r="T465" s="23">
        <f t="shared" si="65"/>
        <v>0</v>
      </c>
      <c r="U465" s="23">
        <f t="shared" si="65"/>
        <v>0</v>
      </c>
      <c r="V465" s="23">
        <f t="shared" si="65"/>
        <v>0</v>
      </c>
      <c r="W465" s="23">
        <f t="shared" si="65"/>
        <v>0</v>
      </c>
      <c r="X465" s="23">
        <f t="shared" si="65"/>
        <v>0</v>
      </c>
    </row>
    <row r="466" spans="1:25" s="21" customFormat="1" ht="18.75" x14ac:dyDescent="0.25">
      <c r="A466" s="128" t="s">
        <v>23</v>
      </c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</row>
    <row r="467" spans="1:25" s="21" customFormat="1" ht="37.5" x14ac:dyDescent="0.3">
      <c r="A467" s="22">
        <v>386</v>
      </c>
      <c r="B467" s="122" t="s">
        <v>390</v>
      </c>
      <c r="C467" s="24">
        <v>9</v>
      </c>
      <c r="D467" s="24">
        <v>2</v>
      </c>
      <c r="E467" s="103"/>
      <c r="F467" s="103"/>
      <c r="G467" s="103"/>
      <c r="H467" s="103"/>
      <c r="I467" s="24">
        <v>20</v>
      </c>
      <c r="J467" s="24"/>
      <c r="K467" s="24">
        <v>22</v>
      </c>
      <c r="L467" s="24">
        <v>2</v>
      </c>
      <c r="M467" s="103"/>
      <c r="N467" s="103"/>
      <c r="O467" s="103"/>
      <c r="P467" s="103"/>
      <c r="Q467" s="103"/>
      <c r="R467" s="103"/>
      <c r="S467" s="103"/>
      <c r="T467" s="103"/>
      <c r="U467" s="103"/>
      <c r="V467" s="74"/>
      <c r="W467" s="74"/>
      <c r="X467" s="74"/>
    </row>
    <row r="468" spans="1:25" s="21" customFormat="1" ht="18.75" x14ac:dyDescent="0.3">
      <c r="A468" s="22">
        <f>A467+1</f>
        <v>387</v>
      </c>
      <c r="B468" s="102" t="s">
        <v>391</v>
      </c>
      <c r="C468" s="24">
        <v>3</v>
      </c>
      <c r="D468" s="103"/>
      <c r="E468" s="103"/>
      <c r="F468" s="103"/>
      <c r="G468" s="103"/>
      <c r="H468" s="103"/>
      <c r="I468" s="24">
        <v>10</v>
      </c>
      <c r="J468" s="24"/>
      <c r="K468" s="24">
        <v>18</v>
      </c>
      <c r="L468" s="24"/>
      <c r="M468" s="103"/>
      <c r="N468" s="103"/>
      <c r="O468" s="103"/>
      <c r="P468" s="103"/>
      <c r="Q468" s="103"/>
      <c r="R468" s="103"/>
      <c r="S468" s="103"/>
      <c r="T468" s="103"/>
      <c r="U468" s="103"/>
      <c r="V468" s="74"/>
      <c r="W468" s="74"/>
      <c r="X468" s="74"/>
    </row>
    <row r="469" spans="1:25" s="21" customFormat="1" ht="18.75" x14ac:dyDescent="0.3">
      <c r="A469" s="22">
        <f t="shared" ref="A469" si="66">A468+1</f>
        <v>388</v>
      </c>
      <c r="B469" s="102" t="s">
        <v>392</v>
      </c>
      <c r="C469" s="24">
        <v>6</v>
      </c>
      <c r="D469" s="103"/>
      <c r="E469" s="103"/>
      <c r="F469" s="103"/>
      <c r="G469" s="103"/>
      <c r="H469" s="103"/>
      <c r="I469" s="24">
        <v>35</v>
      </c>
      <c r="J469" s="24"/>
      <c r="K469" s="24">
        <v>40</v>
      </c>
      <c r="L469" s="24"/>
      <c r="M469" s="103"/>
      <c r="N469" s="103"/>
      <c r="O469" s="103"/>
      <c r="P469" s="103"/>
      <c r="Q469" s="103"/>
      <c r="R469" s="103"/>
      <c r="S469" s="103"/>
      <c r="T469" s="103"/>
      <c r="U469" s="103"/>
      <c r="V469" s="74"/>
      <c r="W469" s="74"/>
      <c r="X469" s="74"/>
    </row>
    <row r="470" spans="1:25" s="21" customFormat="1" ht="18.75" x14ac:dyDescent="0.3">
      <c r="A470" s="22"/>
      <c r="B470" s="23" t="s">
        <v>120</v>
      </c>
      <c r="C470" s="23">
        <f t="shared" ref="C470:L470" si="67">SUM(C467:C469)</f>
        <v>18</v>
      </c>
      <c r="D470" s="23">
        <f t="shared" si="67"/>
        <v>2</v>
      </c>
      <c r="E470" s="23">
        <f t="shared" si="67"/>
        <v>0</v>
      </c>
      <c r="F470" s="23">
        <f t="shared" si="67"/>
        <v>0</v>
      </c>
      <c r="G470" s="23">
        <f t="shared" si="67"/>
        <v>0</v>
      </c>
      <c r="H470" s="23">
        <f t="shared" si="67"/>
        <v>0</v>
      </c>
      <c r="I470" s="23">
        <f t="shared" si="67"/>
        <v>65</v>
      </c>
      <c r="J470" s="23">
        <f t="shared" si="67"/>
        <v>0</v>
      </c>
      <c r="K470" s="23">
        <f t="shared" si="67"/>
        <v>80</v>
      </c>
      <c r="L470" s="23">
        <f t="shared" si="67"/>
        <v>2</v>
      </c>
      <c r="M470" s="23"/>
      <c r="N470" s="23"/>
      <c r="O470" s="23"/>
      <c r="P470" s="23"/>
      <c r="Q470" s="23"/>
      <c r="R470" s="23"/>
      <c r="S470" s="23"/>
      <c r="T470" s="23"/>
      <c r="U470" s="23"/>
      <c r="V470" s="74"/>
      <c r="W470" s="74"/>
      <c r="X470" s="74"/>
    </row>
    <row r="471" spans="1:25" s="21" customFormat="1" ht="18.75" x14ac:dyDescent="0.3">
      <c r="A471" s="22">
        <v>389</v>
      </c>
      <c r="B471" s="23" t="s">
        <v>393</v>
      </c>
      <c r="C471" s="23"/>
      <c r="D471" s="23"/>
      <c r="E471" s="23"/>
      <c r="F471" s="23"/>
      <c r="G471" s="23"/>
      <c r="H471" s="23"/>
      <c r="I471" s="23">
        <v>29</v>
      </c>
      <c r="J471" s="23"/>
      <c r="K471" s="24">
        <v>12</v>
      </c>
      <c r="L471" s="23"/>
      <c r="M471" s="23"/>
      <c r="N471" s="23"/>
      <c r="O471" s="23"/>
      <c r="P471" s="23"/>
      <c r="Q471" s="23"/>
      <c r="R471" s="23"/>
      <c r="S471" s="23">
        <v>15</v>
      </c>
      <c r="T471" s="23"/>
      <c r="U471" s="23">
        <v>15</v>
      </c>
      <c r="V471" s="74"/>
      <c r="W471" s="74"/>
      <c r="X471" s="74"/>
    </row>
    <row r="472" spans="1:25" s="21" customFormat="1" ht="37.5" x14ac:dyDescent="0.3">
      <c r="A472" s="22">
        <f>A471+1</f>
        <v>390</v>
      </c>
      <c r="B472" s="96" t="s">
        <v>395</v>
      </c>
      <c r="C472" s="23"/>
      <c r="D472" s="23"/>
      <c r="E472" s="23"/>
      <c r="F472" s="23"/>
      <c r="G472" s="23"/>
      <c r="H472" s="23"/>
      <c r="I472" s="23">
        <v>14</v>
      </c>
      <c r="J472" s="23"/>
      <c r="K472" s="24">
        <v>4</v>
      </c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74"/>
      <c r="W472" s="74"/>
      <c r="X472" s="74"/>
    </row>
    <row r="473" spans="1:25" s="21" customFormat="1" ht="37.5" x14ac:dyDescent="0.3">
      <c r="A473" s="22">
        <f t="shared" ref="A473:A481" si="68">A472+1</f>
        <v>391</v>
      </c>
      <c r="B473" s="96" t="s">
        <v>396</v>
      </c>
      <c r="C473" s="23"/>
      <c r="D473" s="23"/>
      <c r="E473" s="23"/>
      <c r="F473" s="23"/>
      <c r="G473" s="23"/>
      <c r="H473" s="23"/>
      <c r="I473" s="23">
        <v>10</v>
      </c>
      <c r="J473" s="23"/>
      <c r="K473" s="24">
        <v>5</v>
      </c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74"/>
      <c r="W473" s="74"/>
      <c r="X473" s="74"/>
    </row>
    <row r="474" spans="1:25" s="21" customFormat="1" ht="37.5" x14ac:dyDescent="0.3">
      <c r="A474" s="22">
        <f t="shared" si="68"/>
        <v>392</v>
      </c>
      <c r="B474" s="96" t="s">
        <v>397</v>
      </c>
      <c r="C474" s="23"/>
      <c r="D474" s="23"/>
      <c r="E474" s="23"/>
      <c r="F474" s="23"/>
      <c r="G474" s="23"/>
      <c r="H474" s="23"/>
      <c r="I474" s="23">
        <v>16</v>
      </c>
      <c r="J474" s="23"/>
      <c r="K474" s="24">
        <v>6</v>
      </c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74"/>
      <c r="W474" s="74"/>
      <c r="X474" s="74"/>
    </row>
    <row r="475" spans="1:25" s="21" customFormat="1" ht="37.5" x14ac:dyDescent="0.3">
      <c r="A475" s="22">
        <f t="shared" si="68"/>
        <v>393</v>
      </c>
      <c r="B475" s="96" t="s">
        <v>394</v>
      </c>
      <c r="C475" s="23"/>
      <c r="D475" s="23"/>
      <c r="E475" s="23"/>
      <c r="F475" s="23"/>
      <c r="G475" s="23"/>
      <c r="H475" s="23"/>
      <c r="I475" s="23">
        <v>18</v>
      </c>
      <c r="J475" s="23"/>
      <c r="K475" s="24">
        <v>9</v>
      </c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74"/>
      <c r="W475" s="74"/>
      <c r="X475" s="74"/>
    </row>
    <row r="476" spans="1:25" s="21" customFormat="1" ht="37.5" x14ac:dyDescent="0.3">
      <c r="A476" s="22">
        <f t="shared" si="68"/>
        <v>394</v>
      </c>
      <c r="B476" s="96" t="s">
        <v>398</v>
      </c>
      <c r="C476" s="23"/>
      <c r="D476" s="23"/>
      <c r="E476" s="23"/>
      <c r="F476" s="23"/>
      <c r="G476" s="23"/>
      <c r="H476" s="23"/>
      <c r="I476" s="23">
        <v>12</v>
      </c>
      <c r="J476" s="23"/>
      <c r="K476" s="24">
        <v>8</v>
      </c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74"/>
      <c r="W476" s="74"/>
      <c r="X476" s="74"/>
    </row>
    <row r="477" spans="1:25" s="21" customFormat="1" ht="18.75" x14ac:dyDescent="0.3">
      <c r="A477" s="22">
        <f t="shared" si="68"/>
        <v>395</v>
      </c>
      <c r="B477" s="23" t="s">
        <v>399</v>
      </c>
      <c r="C477" s="23"/>
      <c r="D477" s="23"/>
      <c r="E477" s="23"/>
      <c r="F477" s="23"/>
      <c r="G477" s="23"/>
      <c r="H477" s="23"/>
      <c r="I477" s="23">
        <v>20</v>
      </c>
      <c r="J477" s="23"/>
      <c r="K477" s="24">
        <v>15</v>
      </c>
      <c r="L477" s="23">
        <v>3</v>
      </c>
      <c r="M477" s="23"/>
      <c r="N477" s="23"/>
      <c r="O477" s="23"/>
      <c r="P477" s="23"/>
      <c r="Q477" s="23"/>
      <c r="R477" s="23"/>
      <c r="S477" s="23">
        <v>7</v>
      </c>
      <c r="T477" s="23">
        <v>1</v>
      </c>
      <c r="U477" s="23">
        <v>6</v>
      </c>
      <c r="V477" s="74"/>
      <c r="W477" s="74"/>
      <c r="X477" s="74"/>
    </row>
    <row r="478" spans="1:25" s="21" customFormat="1" ht="18.75" x14ac:dyDescent="0.3">
      <c r="A478" s="22">
        <f t="shared" si="68"/>
        <v>396</v>
      </c>
      <c r="B478" s="23" t="s">
        <v>400</v>
      </c>
      <c r="C478" s="23"/>
      <c r="D478" s="23"/>
      <c r="E478" s="23"/>
      <c r="F478" s="23"/>
      <c r="G478" s="23"/>
      <c r="H478" s="23"/>
      <c r="I478" s="23">
        <v>66</v>
      </c>
      <c r="J478" s="23"/>
      <c r="K478" s="24">
        <v>16</v>
      </c>
      <c r="L478" s="23"/>
      <c r="M478" s="23"/>
      <c r="N478" s="23"/>
      <c r="O478" s="23"/>
      <c r="P478" s="23"/>
      <c r="Q478" s="23"/>
      <c r="R478" s="23"/>
      <c r="S478" s="23">
        <v>4</v>
      </c>
      <c r="T478" s="23"/>
      <c r="U478" s="23"/>
      <c r="V478" s="74"/>
      <c r="W478" s="74"/>
      <c r="X478" s="74"/>
    </row>
    <row r="479" spans="1:25" s="21" customFormat="1" ht="18.75" x14ac:dyDescent="0.3">
      <c r="A479" s="22">
        <f t="shared" si="68"/>
        <v>397</v>
      </c>
      <c r="B479" s="23" t="s">
        <v>401</v>
      </c>
      <c r="C479" s="23"/>
      <c r="D479" s="23"/>
      <c r="E479" s="23"/>
      <c r="F479" s="23"/>
      <c r="G479" s="23"/>
      <c r="H479" s="23"/>
      <c r="I479" s="23">
        <v>30</v>
      </c>
      <c r="J479" s="23"/>
      <c r="K479" s="24">
        <v>20</v>
      </c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74"/>
      <c r="W479" s="74"/>
      <c r="X479" s="74"/>
      <c r="Y479" s="124"/>
    </row>
    <row r="480" spans="1:25" s="21" customFormat="1" ht="18.75" x14ac:dyDescent="0.3">
      <c r="A480" s="22">
        <f t="shared" si="68"/>
        <v>398</v>
      </c>
      <c r="B480" s="77" t="s">
        <v>402</v>
      </c>
      <c r="C480" s="77">
        <v>3</v>
      </c>
      <c r="D480" s="77"/>
      <c r="E480" s="77"/>
      <c r="F480" s="77"/>
      <c r="G480" s="77"/>
      <c r="H480" s="77"/>
      <c r="I480" s="77">
        <v>22</v>
      </c>
      <c r="J480" s="77"/>
      <c r="K480" s="125">
        <v>16</v>
      </c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123"/>
      <c r="W480" s="123"/>
      <c r="X480" s="123"/>
    </row>
    <row r="481" spans="1:25" s="21" customFormat="1" ht="18.75" x14ac:dyDescent="0.3">
      <c r="A481" s="22">
        <f t="shared" si="68"/>
        <v>399</v>
      </c>
      <c r="B481" s="23" t="s">
        <v>403</v>
      </c>
      <c r="C481" s="23">
        <v>1</v>
      </c>
      <c r="D481" s="23"/>
      <c r="E481" s="23"/>
      <c r="F481" s="23"/>
      <c r="G481" s="23"/>
      <c r="H481" s="23"/>
      <c r="I481" s="23">
        <v>215</v>
      </c>
      <c r="J481" s="23">
        <v>15</v>
      </c>
      <c r="K481" s="24">
        <v>100</v>
      </c>
      <c r="L481" s="23">
        <v>20</v>
      </c>
      <c r="M481" s="23"/>
      <c r="N481" s="23"/>
      <c r="O481" s="23"/>
      <c r="P481" s="23"/>
      <c r="Q481" s="23"/>
      <c r="R481" s="23"/>
      <c r="S481" s="23">
        <v>75</v>
      </c>
      <c r="T481" s="23">
        <v>5</v>
      </c>
      <c r="U481" s="23">
        <v>40</v>
      </c>
      <c r="V481" s="74"/>
      <c r="W481" s="74"/>
      <c r="X481" s="74"/>
    </row>
    <row r="482" spans="1:25" s="21" customFormat="1" ht="18.75" x14ac:dyDescent="0.3">
      <c r="A482" s="22"/>
      <c r="B482" s="23" t="s">
        <v>251</v>
      </c>
      <c r="C482" s="23">
        <f t="shared" ref="C482:X482" si="69">SUM(C471:C481)</f>
        <v>4</v>
      </c>
      <c r="D482" s="23">
        <f t="shared" si="69"/>
        <v>0</v>
      </c>
      <c r="E482" s="23">
        <f t="shared" si="69"/>
        <v>0</v>
      </c>
      <c r="F482" s="23">
        <f t="shared" si="69"/>
        <v>0</v>
      </c>
      <c r="G482" s="23">
        <f t="shared" si="69"/>
        <v>0</v>
      </c>
      <c r="H482" s="23">
        <f t="shared" si="69"/>
        <v>0</v>
      </c>
      <c r="I482" s="23">
        <f t="shared" si="69"/>
        <v>452</v>
      </c>
      <c r="J482" s="23">
        <f t="shared" si="69"/>
        <v>15</v>
      </c>
      <c r="K482" s="23">
        <f t="shared" si="69"/>
        <v>211</v>
      </c>
      <c r="L482" s="23">
        <f t="shared" si="69"/>
        <v>23</v>
      </c>
      <c r="M482" s="23">
        <f t="shared" si="69"/>
        <v>0</v>
      </c>
      <c r="N482" s="23">
        <f t="shared" si="69"/>
        <v>0</v>
      </c>
      <c r="O482" s="23">
        <f t="shared" si="69"/>
        <v>0</v>
      </c>
      <c r="P482" s="23">
        <f t="shared" si="69"/>
        <v>0</v>
      </c>
      <c r="Q482" s="23">
        <f t="shared" si="69"/>
        <v>0</v>
      </c>
      <c r="R482" s="23">
        <f t="shared" si="69"/>
        <v>0</v>
      </c>
      <c r="S482" s="23">
        <f t="shared" si="69"/>
        <v>101</v>
      </c>
      <c r="T482" s="23">
        <f t="shared" si="69"/>
        <v>6</v>
      </c>
      <c r="U482" s="23">
        <f t="shared" si="69"/>
        <v>61</v>
      </c>
      <c r="V482" s="23">
        <f t="shared" si="69"/>
        <v>0</v>
      </c>
      <c r="W482" s="23">
        <f t="shared" si="69"/>
        <v>0</v>
      </c>
      <c r="X482" s="23">
        <f t="shared" si="69"/>
        <v>0</v>
      </c>
    </row>
    <row r="483" spans="1:25" s="21" customFormat="1" ht="18.75" x14ac:dyDescent="0.3">
      <c r="A483" s="22">
        <v>400</v>
      </c>
      <c r="B483" s="23" t="s">
        <v>408</v>
      </c>
      <c r="C483" s="23">
        <v>2</v>
      </c>
      <c r="D483" s="23"/>
      <c r="E483" s="23"/>
      <c r="F483" s="23"/>
      <c r="G483" s="23"/>
      <c r="H483" s="23"/>
      <c r="I483" s="23">
        <v>15</v>
      </c>
      <c r="J483" s="23"/>
      <c r="K483" s="23">
        <v>8</v>
      </c>
      <c r="L483" s="23"/>
      <c r="M483" s="23"/>
      <c r="N483" s="23"/>
      <c r="O483" s="23"/>
      <c r="P483" s="23"/>
      <c r="Q483" s="23"/>
      <c r="R483" s="23"/>
      <c r="S483" s="23">
        <v>2</v>
      </c>
      <c r="T483" s="23"/>
      <c r="U483" s="23"/>
      <c r="V483" s="74"/>
      <c r="W483" s="74"/>
      <c r="X483" s="74"/>
    </row>
    <row r="484" spans="1:25" s="21" customFormat="1" ht="18.75" x14ac:dyDescent="0.3">
      <c r="A484" s="22">
        <f>A483+1</f>
        <v>401</v>
      </c>
      <c r="B484" s="23" t="s">
        <v>414</v>
      </c>
      <c r="C484" s="23"/>
      <c r="D484" s="23"/>
      <c r="E484" s="23"/>
      <c r="F484" s="23"/>
      <c r="G484" s="23"/>
      <c r="H484" s="23"/>
      <c r="I484" s="23">
        <v>5</v>
      </c>
      <c r="J484" s="23"/>
      <c r="K484" s="23">
        <v>8</v>
      </c>
      <c r="L484" s="23"/>
      <c r="M484" s="23"/>
      <c r="N484" s="23"/>
      <c r="O484" s="23"/>
      <c r="P484" s="23"/>
      <c r="Q484" s="23"/>
      <c r="R484" s="23"/>
      <c r="S484" s="23">
        <v>4</v>
      </c>
      <c r="T484" s="23"/>
      <c r="U484" s="23">
        <v>1</v>
      </c>
      <c r="V484" s="74"/>
      <c r="W484" s="74"/>
      <c r="X484" s="74"/>
    </row>
    <row r="485" spans="1:25" s="21" customFormat="1" ht="18.75" x14ac:dyDescent="0.3">
      <c r="A485" s="22">
        <f t="shared" ref="A485:A491" si="70">A484+1</f>
        <v>402</v>
      </c>
      <c r="B485" s="23" t="s">
        <v>415</v>
      </c>
      <c r="C485" s="23">
        <v>6</v>
      </c>
      <c r="D485" s="23"/>
      <c r="E485" s="23"/>
      <c r="F485" s="23"/>
      <c r="G485" s="23"/>
      <c r="H485" s="23"/>
      <c r="I485" s="23">
        <v>15</v>
      </c>
      <c r="J485" s="23"/>
      <c r="K485" s="23">
        <v>15</v>
      </c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74"/>
      <c r="W485" s="74"/>
      <c r="X485" s="74"/>
    </row>
    <row r="486" spans="1:25" s="21" customFormat="1" ht="18.75" x14ac:dyDescent="0.3">
      <c r="A486" s="22">
        <f t="shared" si="70"/>
        <v>403</v>
      </c>
      <c r="B486" s="23" t="s">
        <v>411</v>
      </c>
      <c r="C486" s="23"/>
      <c r="D486" s="23"/>
      <c r="E486" s="23"/>
      <c r="F486" s="23"/>
      <c r="G486" s="23"/>
      <c r="H486" s="23"/>
      <c r="I486" s="23">
        <v>10</v>
      </c>
      <c r="J486" s="23"/>
      <c r="K486" s="23">
        <v>10</v>
      </c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74"/>
      <c r="W486" s="74"/>
      <c r="X486" s="74"/>
    </row>
    <row r="487" spans="1:25" s="21" customFormat="1" ht="18.75" x14ac:dyDescent="0.3">
      <c r="A487" s="22">
        <f t="shared" si="70"/>
        <v>404</v>
      </c>
      <c r="B487" s="23" t="s">
        <v>412</v>
      </c>
      <c r="C487" s="23">
        <v>1</v>
      </c>
      <c r="D487" s="23"/>
      <c r="E487" s="23"/>
      <c r="F487" s="23"/>
      <c r="G487" s="23"/>
      <c r="H487" s="23"/>
      <c r="I487" s="23">
        <v>12</v>
      </c>
      <c r="J487" s="23"/>
      <c r="K487" s="23">
        <v>37</v>
      </c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74"/>
      <c r="W487" s="74"/>
      <c r="X487" s="74"/>
    </row>
    <row r="488" spans="1:25" s="21" customFormat="1" ht="18.75" x14ac:dyDescent="0.3">
      <c r="A488" s="22">
        <f t="shared" si="70"/>
        <v>405</v>
      </c>
      <c r="B488" s="23" t="s">
        <v>409</v>
      </c>
      <c r="C488" s="23">
        <v>21</v>
      </c>
      <c r="D488" s="23">
        <v>1</v>
      </c>
      <c r="E488" s="23"/>
      <c r="F488" s="23"/>
      <c r="G488" s="23"/>
      <c r="H488" s="23"/>
      <c r="I488" s="23">
        <v>50</v>
      </c>
      <c r="J488" s="23">
        <v>10</v>
      </c>
      <c r="K488" s="23">
        <v>80</v>
      </c>
      <c r="L488" s="23">
        <v>10</v>
      </c>
      <c r="M488" s="23"/>
      <c r="N488" s="23"/>
      <c r="O488" s="23"/>
      <c r="P488" s="23"/>
      <c r="Q488" s="23"/>
      <c r="R488" s="23"/>
      <c r="S488" s="23">
        <v>15</v>
      </c>
      <c r="T488" s="23"/>
      <c r="U488" s="23">
        <v>2</v>
      </c>
      <c r="V488" s="74"/>
      <c r="W488" s="74"/>
      <c r="X488" s="74"/>
    </row>
    <row r="489" spans="1:25" s="21" customFormat="1" ht="18.75" x14ac:dyDescent="0.3">
      <c r="A489" s="22">
        <f t="shared" si="70"/>
        <v>406</v>
      </c>
      <c r="B489" s="23" t="s">
        <v>410</v>
      </c>
      <c r="C489" s="23"/>
      <c r="D489" s="23"/>
      <c r="E489" s="23"/>
      <c r="F489" s="23"/>
      <c r="G489" s="23"/>
      <c r="H489" s="23"/>
      <c r="I489" s="23">
        <v>30</v>
      </c>
      <c r="J489" s="23"/>
      <c r="K489" s="23">
        <v>50</v>
      </c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74"/>
      <c r="W489" s="74"/>
      <c r="X489" s="74"/>
    </row>
    <row r="490" spans="1:25" s="21" customFormat="1" ht="18.75" x14ac:dyDescent="0.3">
      <c r="A490" s="22">
        <f t="shared" si="70"/>
        <v>407</v>
      </c>
      <c r="B490" s="23" t="s">
        <v>416</v>
      </c>
      <c r="C490" s="23"/>
      <c r="D490" s="23"/>
      <c r="E490" s="23"/>
      <c r="F490" s="23"/>
      <c r="G490" s="23"/>
      <c r="H490" s="23"/>
      <c r="I490" s="23">
        <v>19</v>
      </c>
      <c r="J490" s="23"/>
      <c r="K490" s="23">
        <v>13</v>
      </c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74"/>
      <c r="W490" s="74"/>
      <c r="X490" s="74"/>
    </row>
    <row r="491" spans="1:25" s="21" customFormat="1" ht="18.75" x14ac:dyDescent="0.3">
      <c r="A491" s="22">
        <f t="shared" si="70"/>
        <v>408</v>
      </c>
      <c r="B491" s="23" t="s">
        <v>413</v>
      </c>
      <c r="C491" s="23"/>
      <c r="D491" s="23"/>
      <c r="E491" s="23"/>
      <c r="F491" s="23"/>
      <c r="G491" s="23"/>
      <c r="H491" s="23"/>
      <c r="I491" s="23">
        <v>35</v>
      </c>
      <c r="J491" s="23"/>
      <c r="K491" s="24">
        <v>10</v>
      </c>
      <c r="L491" s="23"/>
      <c r="M491" s="23"/>
      <c r="N491" s="23"/>
      <c r="O491" s="23"/>
      <c r="P491" s="23"/>
      <c r="Q491" s="23"/>
      <c r="R491" s="23"/>
      <c r="S491" s="23"/>
      <c r="T491" s="23"/>
      <c r="U491" s="23">
        <v>5</v>
      </c>
      <c r="V491" s="74"/>
      <c r="W491" s="74"/>
      <c r="X491" s="74"/>
    </row>
    <row r="492" spans="1:25" s="21" customFormat="1" ht="18.75" x14ac:dyDescent="0.3">
      <c r="A492" s="22"/>
      <c r="B492" s="23" t="s">
        <v>41</v>
      </c>
      <c r="C492" s="23">
        <f t="shared" ref="C492:X492" si="71">SUM(C483:C491)</f>
        <v>30</v>
      </c>
      <c r="D492" s="23">
        <f t="shared" si="71"/>
        <v>1</v>
      </c>
      <c r="E492" s="23">
        <f t="shared" si="71"/>
        <v>0</v>
      </c>
      <c r="F492" s="23">
        <f t="shared" si="71"/>
        <v>0</v>
      </c>
      <c r="G492" s="23">
        <f t="shared" si="71"/>
        <v>0</v>
      </c>
      <c r="H492" s="23">
        <f t="shared" si="71"/>
        <v>0</v>
      </c>
      <c r="I492" s="23">
        <f t="shared" si="71"/>
        <v>191</v>
      </c>
      <c r="J492" s="23">
        <f t="shared" si="71"/>
        <v>10</v>
      </c>
      <c r="K492" s="23">
        <f t="shared" si="71"/>
        <v>231</v>
      </c>
      <c r="L492" s="23">
        <f t="shared" si="71"/>
        <v>10</v>
      </c>
      <c r="M492" s="23">
        <f t="shared" si="71"/>
        <v>0</v>
      </c>
      <c r="N492" s="23">
        <f t="shared" si="71"/>
        <v>0</v>
      </c>
      <c r="O492" s="23">
        <f t="shared" si="71"/>
        <v>0</v>
      </c>
      <c r="P492" s="23">
        <f t="shared" si="71"/>
        <v>0</v>
      </c>
      <c r="Q492" s="23">
        <f t="shared" si="71"/>
        <v>0</v>
      </c>
      <c r="R492" s="23">
        <f t="shared" si="71"/>
        <v>0</v>
      </c>
      <c r="S492" s="23">
        <f t="shared" si="71"/>
        <v>21</v>
      </c>
      <c r="T492" s="23">
        <f t="shared" si="71"/>
        <v>0</v>
      </c>
      <c r="U492" s="23">
        <f t="shared" si="71"/>
        <v>8</v>
      </c>
      <c r="V492" s="23">
        <f t="shared" si="71"/>
        <v>0</v>
      </c>
      <c r="W492" s="23">
        <f t="shared" si="71"/>
        <v>0</v>
      </c>
      <c r="X492" s="23">
        <f t="shared" si="71"/>
        <v>0</v>
      </c>
    </row>
    <row r="493" spans="1:25" s="21" customFormat="1" ht="18.75" x14ac:dyDescent="0.3">
      <c r="A493" s="22"/>
      <c r="B493" s="23" t="s">
        <v>42</v>
      </c>
      <c r="C493" s="23">
        <f t="shared" ref="C493:Y493" si="72">C492+C482+C470</f>
        <v>52</v>
      </c>
      <c r="D493" s="23">
        <f t="shared" si="72"/>
        <v>3</v>
      </c>
      <c r="E493" s="23">
        <f t="shared" si="72"/>
        <v>0</v>
      </c>
      <c r="F493" s="23">
        <f t="shared" si="72"/>
        <v>0</v>
      </c>
      <c r="G493" s="23">
        <f t="shared" si="72"/>
        <v>0</v>
      </c>
      <c r="H493" s="23">
        <f t="shared" si="72"/>
        <v>0</v>
      </c>
      <c r="I493" s="23">
        <f t="shared" si="72"/>
        <v>708</v>
      </c>
      <c r="J493" s="23">
        <f t="shared" si="72"/>
        <v>25</v>
      </c>
      <c r="K493" s="23">
        <f t="shared" si="72"/>
        <v>522</v>
      </c>
      <c r="L493" s="23">
        <f t="shared" si="72"/>
        <v>35</v>
      </c>
      <c r="M493" s="23">
        <f t="shared" si="72"/>
        <v>0</v>
      </c>
      <c r="N493" s="23">
        <f t="shared" si="72"/>
        <v>0</v>
      </c>
      <c r="O493" s="23">
        <f t="shared" si="72"/>
        <v>0</v>
      </c>
      <c r="P493" s="23">
        <f t="shared" si="72"/>
        <v>0</v>
      </c>
      <c r="Q493" s="23">
        <f t="shared" si="72"/>
        <v>0</v>
      </c>
      <c r="R493" s="23">
        <f t="shared" si="72"/>
        <v>0</v>
      </c>
      <c r="S493" s="23">
        <f t="shared" si="72"/>
        <v>122</v>
      </c>
      <c r="T493" s="23">
        <f t="shared" si="72"/>
        <v>6</v>
      </c>
      <c r="U493" s="23">
        <f t="shared" si="72"/>
        <v>69</v>
      </c>
      <c r="V493" s="23">
        <f t="shared" si="72"/>
        <v>0</v>
      </c>
      <c r="W493" s="23">
        <f t="shared" si="72"/>
        <v>0</v>
      </c>
      <c r="X493" s="23">
        <f t="shared" si="72"/>
        <v>0</v>
      </c>
      <c r="Y493" s="23">
        <f t="shared" si="72"/>
        <v>0</v>
      </c>
    </row>
    <row r="494" spans="1:25" s="21" customFormat="1" ht="18.75" x14ac:dyDescent="0.25">
      <c r="A494" s="128" t="s">
        <v>35</v>
      </c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</row>
    <row r="495" spans="1:25" s="21" customFormat="1" ht="18.75" x14ac:dyDescent="0.3">
      <c r="A495" s="22">
        <f>A491+1</f>
        <v>409</v>
      </c>
      <c r="B495" s="102" t="s">
        <v>479</v>
      </c>
      <c r="C495" s="121"/>
      <c r="D495" s="121"/>
      <c r="E495" s="121"/>
      <c r="F495" s="121"/>
      <c r="G495" s="121"/>
      <c r="H495" s="121"/>
      <c r="I495" s="121">
        <v>6</v>
      </c>
      <c r="J495" s="121"/>
      <c r="K495" s="121">
        <v>1</v>
      </c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74"/>
      <c r="W495" s="74"/>
      <c r="X495" s="74"/>
    </row>
    <row r="496" spans="1:25" s="21" customFormat="1" ht="18.75" x14ac:dyDescent="0.3">
      <c r="A496" s="22">
        <f>A495+1</f>
        <v>410</v>
      </c>
      <c r="B496" s="102" t="s">
        <v>480</v>
      </c>
      <c r="C496" s="121"/>
      <c r="D496" s="121"/>
      <c r="E496" s="121"/>
      <c r="F496" s="121"/>
      <c r="G496" s="121"/>
      <c r="H496" s="121"/>
      <c r="I496" s="121">
        <v>10</v>
      </c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74"/>
      <c r="W496" s="74"/>
      <c r="X496" s="74"/>
    </row>
    <row r="497" spans="1:24" s="21" customFormat="1" ht="18.75" x14ac:dyDescent="0.3">
      <c r="A497" s="22">
        <f t="shared" ref="A497:A498" si="73">A496+1</f>
        <v>411</v>
      </c>
      <c r="B497" s="102" t="s">
        <v>482</v>
      </c>
      <c r="C497" s="121"/>
      <c r="D497" s="121"/>
      <c r="E497" s="121">
        <v>3</v>
      </c>
      <c r="F497" s="121"/>
      <c r="G497" s="121"/>
      <c r="H497" s="121"/>
      <c r="I497" s="121">
        <v>17</v>
      </c>
      <c r="J497" s="121"/>
      <c r="K497" s="121">
        <v>3</v>
      </c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74"/>
      <c r="W497" s="74"/>
      <c r="X497" s="74"/>
    </row>
    <row r="498" spans="1:24" s="21" customFormat="1" ht="18.75" x14ac:dyDescent="0.3">
      <c r="A498" s="22">
        <f t="shared" si="73"/>
        <v>412</v>
      </c>
      <c r="B498" s="102" t="s">
        <v>481</v>
      </c>
      <c r="C498" s="121"/>
      <c r="D498" s="121"/>
      <c r="E498" s="121"/>
      <c r="F498" s="121"/>
      <c r="G498" s="121"/>
      <c r="H498" s="121"/>
      <c r="I498" s="121">
        <v>5</v>
      </c>
      <c r="J498" s="121"/>
      <c r="K498" s="121">
        <v>5</v>
      </c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74"/>
      <c r="W498" s="74"/>
      <c r="X498" s="74"/>
    </row>
    <row r="499" spans="1:24" s="21" customFormat="1" ht="18.75" x14ac:dyDescent="0.3">
      <c r="A499" s="22"/>
      <c r="B499" s="23" t="s">
        <v>120</v>
      </c>
      <c r="C499" s="121">
        <f>SUM(C495:C498)</f>
        <v>0</v>
      </c>
      <c r="D499" s="121">
        <f t="shared" ref="D499:X499" si="74">SUM(D495:D498)</f>
        <v>0</v>
      </c>
      <c r="E499" s="121">
        <f t="shared" si="74"/>
        <v>3</v>
      </c>
      <c r="F499" s="121">
        <f t="shared" si="74"/>
        <v>0</v>
      </c>
      <c r="G499" s="121">
        <f t="shared" si="74"/>
        <v>0</v>
      </c>
      <c r="H499" s="121">
        <f t="shared" si="74"/>
        <v>0</v>
      </c>
      <c r="I499" s="121">
        <f t="shared" si="74"/>
        <v>38</v>
      </c>
      <c r="J499" s="121">
        <f t="shared" si="74"/>
        <v>0</v>
      </c>
      <c r="K499" s="121">
        <f t="shared" si="74"/>
        <v>9</v>
      </c>
      <c r="L499" s="121">
        <f t="shared" si="74"/>
        <v>0</v>
      </c>
      <c r="M499" s="121">
        <f t="shared" si="74"/>
        <v>0</v>
      </c>
      <c r="N499" s="121">
        <f t="shared" si="74"/>
        <v>0</v>
      </c>
      <c r="O499" s="121">
        <f t="shared" si="74"/>
        <v>0</v>
      </c>
      <c r="P499" s="121">
        <f t="shared" si="74"/>
        <v>0</v>
      </c>
      <c r="Q499" s="121">
        <f t="shared" si="74"/>
        <v>0</v>
      </c>
      <c r="R499" s="121">
        <f t="shared" si="74"/>
        <v>0</v>
      </c>
      <c r="S499" s="121">
        <f t="shared" si="74"/>
        <v>0</v>
      </c>
      <c r="T499" s="121">
        <f t="shared" si="74"/>
        <v>0</v>
      </c>
      <c r="U499" s="121">
        <f t="shared" si="74"/>
        <v>0</v>
      </c>
      <c r="V499" s="121">
        <f t="shared" si="74"/>
        <v>0</v>
      </c>
      <c r="W499" s="121">
        <f t="shared" si="74"/>
        <v>0</v>
      </c>
      <c r="X499" s="121">
        <f t="shared" si="74"/>
        <v>0</v>
      </c>
    </row>
    <row r="500" spans="1:24" s="21" customFormat="1" ht="37.5" x14ac:dyDescent="0.3">
      <c r="A500" s="22">
        <v>413</v>
      </c>
      <c r="B500" s="96" t="s">
        <v>483</v>
      </c>
      <c r="C500" s="24"/>
      <c r="D500" s="24"/>
      <c r="E500" s="24"/>
      <c r="F500" s="24"/>
      <c r="G500" s="24"/>
      <c r="H500" s="24"/>
      <c r="I500" s="24">
        <v>10</v>
      </c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74"/>
      <c r="W500" s="74"/>
      <c r="X500" s="74"/>
    </row>
    <row r="501" spans="1:24" s="21" customFormat="1" ht="37.5" x14ac:dyDescent="0.3">
      <c r="A501" s="22">
        <f>A500+1</f>
        <v>414</v>
      </c>
      <c r="B501" s="96" t="s">
        <v>484</v>
      </c>
      <c r="C501" s="24"/>
      <c r="D501" s="24"/>
      <c r="E501" s="24"/>
      <c r="F501" s="24"/>
      <c r="G501" s="24"/>
      <c r="H501" s="24"/>
      <c r="I501" s="24">
        <v>17</v>
      </c>
      <c r="J501" s="24"/>
      <c r="K501" s="24">
        <v>12</v>
      </c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74"/>
      <c r="W501" s="74"/>
      <c r="X501" s="74"/>
    </row>
    <row r="502" spans="1:24" s="21" customFormat="1" ht="37.5" x14ac:dyDescent="0.3">
      <c r="A502" s="22">
        <f t="shared" ref="A502:A507" si="75">A501+1</f>
        <v>415</v>
      </c>
      <c r="B502" s="96" t="s">
        <v>485</v>
      </c>
      <c r="C502" s="24"/>
      <c r="D502" s="24"/>
      <c r="E502" s="24"/>
      <c r="F502" s="24"/>
      <c r="G502" s="24"/>
      <c r="H502" s="24"/>
      <c r="I502" s="24">
        <v>10</v>
      </c>
      <c r="J502" s="24"/>
      <c r="K502" s="24">
        <v>10</v>
      </c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74"/>
      <c r="W502" s="74"/>
      <c r="X502" s="74"/>
    </row>
    <row r="503" spans="1:24" s="21" customFormat="1" ht="37.5" x14ac:dyDescent="0.3">
      <c r="A503" s="22">
        <f t="shared" si="75"/>
        <v>416</v>
      </c>
      <c r="B503" s="96" t="s">
        <v>486</v>
      </c>
      <c r="C503" s="24"/>
      <c r="D503" s="24"/>
      <c r="E503" s="24"/>
      <c r="F503" s="24"/>
      <c r="G503" s="24"/>
      <c r="H503" s="24"/>
      <c r="I503" s="24">
        <v>30</v>
      </c>
      <c r="J503" s="24"/>
      <c r="K503" s="24">
        <v>15</v>
      </c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74"/>
      <c r="W503" s="74"/>
      <c r="X503" s="74"/>
    </row>
    <row r="504" spans="1:24" s="21" customFormat="1" ht="37.5" x14ac:dyDescent="0.3">
      <c r="A504" s="22">
        <f t="shared" si="75"/>
        <v>417</v>
      </c>
      <c r="B504" s="96" t="s">
        <v>487</v>
      </c>
      <c r="C504" s="24"/>
      <c r="D504" s="24"/>
      <c r="E504" s="24"/>
      <c r="F504" s="24"/>
      <c r="G504" s="24"/>
      <c r="H504" s="24"/>
      <c r="I504" s="24">
        <v>12</v>
      </c>
      <c r="J504" s="24"/>
      <c r="K504" s="24">
        <v>7</v>
      </c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74"/>
      <c r="W504" s="74"/>
      <c r="X504" s="74"/>
    </row>
    <row r="505" spans="1:24" s="21" customFormat="1" ht="37.5" x14ac:dyDescent="0.3">
      <c r="A505" s="22">
        <f t="shared" si="75"/>
        <v>418</v>
      </c>
      <c r="B505" s="96" t="s">
        <v>488</v>
      </c>
      <c r="C505" s="24"/>
      <c r="D505" s="24"/>
      <c r="E505" s="24"/>
      <c r="F505" s="24"/>
      <c r="G505" s="24"/>
      <c r="H505" s="24"/>
      <c r="I505" s="24">
        <v>30</v>
      </c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74"/>
      <c r="W505" s="74"/>
      <c r="X505" s="74"/>
    </row>
    <row r="506" spans="1:24" s="21" customFormat="1" ht="37.5" x14ac:dyDescent="0.3">
      <c r="A506" s="22">
        <f t="shared" si="75"/>
        <v>419</v>
      </c>
      <c r="B506" s="96" t="s">
        <v>489</v>
      </c>
      <c r="C506" s="24"/>
      <c r="D506" s="24"/>
      <c r="E506" s="24"/>
      <c r="F506" s="24"/>
      <c r="G506" s="24"/>
      <c r="H506" s="24"/>
      <c r="I506" s="24">
        <v>20</v>
      </c>
      <c r="J506" s="24"/>
      <c r="K506" s="24">
        <v>10</v>
      </c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74"/>
      <c r="W506" s="74"/>
      <c r="X506" s="74"/>
    </row>
    <row r="507" spans="1:24" s="21" customFormat="1" ht="37.5" x14ac:dyDescent="0.3">
      <c r="A507" s="22">
        <f t="shared" si="75"/>
        <v>420</v>
      </c>
      <c r="B507" s="96" t="s">
        <v>490</v>
      </c>
      <c r="C507" s="24"/>
      <c r="D507" s="24"/>
      <c r="E507" s="24"/>
      <c r="F507" s="24"/>
      <c r="G507" s="24"/>
      <c r="H507" s="24"/>
      <c r="I507" s="24">
        <v>215</v>
      </c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74"/>
      <c r="W507" s="74"/>
      <c r="X507" s="74"/>
    </row>
    <row r="508" spans="1:24" s="21" customFormat="1" ht="18.75" x14ac:dyDescent="0.3">
      <c r="A508" s="22"/>
      <c r="B508" s="23" t="s">
        <v>251</v>
      </c>
      <c r="C508" s="24">
        <f>SUM(C500:C507)</f>
        <v>0</v>
      </c>
      <c r="D508" s="24">
        <f t="shared" ref="D508:X508" si="76">SUM(D500:D507)</f>
        <v>0</v>
      </c>
      <c r="E508" s="24">
        <f t="shared" si="76"/>
        <v>0</v>
      </c>
      <c r="F508" s="24">
        <f t="shared" si="76"/>
        <v>0</v>
      </c>
      <c r="G508" s="24">
        <f t="shared" si="76"/>
        <v>0</v>
      </c>
      <c r="H508" s="24">
        <f t="shared" si="76"/>
        <v>0</v>
      </c>
      <c r="I508" s="24">
        <f t="shared" si="76"/>
        <v>344</v>
      </c>
      <c r="J508" s="24">
        <f t="shared" si="76"/>
        <v>0</v>
      </c>
      <c r="K508" s="24">
        <f t="shared" si="76"/>
        <v>54</v>
      </c>
      <c r="L508" s="24">
        <f t="shared" si="76"/>
        <v>0</v>
      </c>
      <c r="M508" s="24">
        <f t="shared" si="76"/>
        <v>0</v>
      </c>
      <c r="N508" s="24">
        <f t="shared" si="76"/>
        <v>0</v>
      </c>
      <c r="O508" s="24">
        <f t="shared" si="76"/>
        <v>0</v>
      </c>
      <c r="P508" s="24">
        <f t="shared" si="76"/>
        <v>0</v>
      </c>
      <c r="Q508" s="24">
        <f t="shared" si="76"/>
        <v>0</v>
      </c>
      <c r="R508" s="24">
        <f t="shared" si="76"/>
        <v>0</v>
      </c>
      <c r="S508" s="24">
        <f t="shared" si="76"/>
        <v>0</v>
      </c>
      <c r="T508" s="24">
        <f t="shared" si="76"/>
        <v>0</v>
      </c>
      <c r="U508" s="24">
        <f t="shared" si="76"/>
        <v>0</v>
      </c>
      <c r="V508" s="24">
        <f t="shared" si="76"/>
        <v>0</v>
      </c>
      <c r="W508" s="24">
        <f t="shared" si="76"/>
        <v>0</v>
      </c>
      <c r="X508" s="24">
        <f t="shared" si="76"/>
        <v>0</v>
      </c>
    </row>
    <row r="509" spans="1:24" s="21" customFormat="1" ht="37.5" x14ac:dyDescent="0.3">
      <c r="A509" s="22">
        <v>421</v>
      </c>
      <c r="B509" s="96" t="s">
        <v>491</v>
      </c>
      <c r="C509" s="23">
        <v>10</v>
      </c>
      <c r="D509" s="23"/>
      <c r="E509" s="23"/>
      <c r="F509" s="23"/>
      <c r="G509" s="23"/>
      <c r="H509" s="23"/>
      <c r="I509" s="23">
        <v>25</v>
      </c>
      <c r="J509" s="23"/>
      <c r="K509" s="24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74"/>
      <c r="W509" s="74"/>
      <c r="X509" s="74"/>
    </row>
    <row r="510" spans="1:24" s="21" customFormat="1" ht="18.75" x14ac:dyDescent="0.3">
      <c r="A510" s="22">
        <f>A509+1</f>
        <v>422</v>
      </c>
      <c r="B510" s="23" t="s">
        <v>492</v>
      </c>
      <c r="C510" s="23"/>
      <c r="D510" s="23"/>
      <c r="E510" s="23"/>
      <c r="F510" s="23"/>
      <c r="G510" s="23"/>
      <c r="H510" s="23"/>
      <c r="I510" s="23">
        <v>6</v>
      </c>
      <c r="J510" s="23"/>
      <c r="K510" s="24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74"/>
      <c r="W510" s="74"/>
      <c r="X510" s="74"/>
    </row>
    <row r="511" spans="1:24" s="21" customFormat="1" ht="18.75" x14ac:dyDescent="0.3">
      <c r="A511" s="56">
        <f t="shared" ref="A511:A512" si="77">A510+1</f>
        <v>423</v>
      </c>
      <c r="B511" s="23" t="s">
        <v>529</v>
      </c>
      <c r="C511" s="23"/>
      <c r="D511" s="23"/>
      <c r="E511" s="23"/>
      <c r="F511" s="23"/>
      <c r="G511" s="23"/>
      <c r="H511" s="23"/>
      <c r="I511" s="23">
        <v>6</v>
      </c>
      <c r="J511" s="23"/>
      <c r="K511" s="24">
        <v>5</v>
      </c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74"/>
      <c r="W511" s="74"/>
      <c r="X511" s="74"/>
    </row>
    <row r="512" spans="1:24" s="21" customFormat="1" ht="37.5" x14ac:dyDescent="0.3">
      <c r="A512" s="22">
        <f t="shared" si="77"/>
        <v>424</v>
      </c>
      <c r="B512" s="96" t="s">
        <v>493</v>
      </c>
      <c r="C512" s="23"/>
      <c r="D512" s="23"/>
      <c r="E512" s="23"/>
      <c r="F512" s="23"/>
      <c r="G512" s="23"/>
      <c r="H512" s="23"/>
      <c r="I512" s="23">
        <v>25</v>
      </c>
      <c r="J512" s="23"/>
      <c r="K512" s="24">
        <v>19</v>
      </c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74"/>
      <c r="W512" s="74"/>
      <c r="X512" s="74"/>
    </row>
    <row r="513" spans="1:24" s="21" customFormat="1" ht="18.75" x14ac:dyDescent="0.3">
      <c r="A513" s="22">
        <f t="shared" ref="A513:A547" si="78">A512+1</f>
        <v>425</v>
      </c>
      <c r="B513" s="23" t="s">
        <v>494</v>
      </c>
      <c r="C513" s="23"/>
      <c r="D513" s="23"/>
      <c r="E513" s="23"/>
      <c r="F513" s="23"/>
      <c r="G513" s="23"/>
      <c r="H513" s="23"/>
      <c r="I513" s="23">
        <v>25</v>
      </c>
      <c r="J513" s="23"/>
      <c r="K513" s="24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74"/>
      <c r="W513" s="74"/>
      <c r="X513" s="74"/>
    </row>
    <row r="514" spans="1:24" s="21" customFormat="1" ht="18.75" x14ac:dyDescent="0.3">
      <c r="A514" s="22">
        <f t="shared" si="78"/>
        <v>426</v>
      </c>
      <c r="B514" s="23" t="s">
        <v>495</v>
      </c>
      <c r="C514" s="23"/>
      <c r="D514" s="23"/>
      <c r="E514" s="23"/>
      <c r="F514" s="23"/>
      <c r="G514" s="23"/>
      <c r="H514" s="23"/>
      <c r="I514" s="23">
        <v>23</v>
      </c>
      <c r="J514" s="23"/>
      <c r="K514" s="24">
        <v>10</v>
      </c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74"/>
      <c r="W514" s="74"/>
      <c r="X514" s="74"/>
    </row>
    <row r="515" spans="1:24" s="21" customFormat="1" ht="18.75" x14ac:dyDescent="0.3">
      <c r="A515" s="22">
        <f t="shared" si="78"/>
        <v>427</v>
      </c>
      <c r="B515" s="23" t="s">
        <v>496</v>
      </c>
      <c r="C515" s="23">
        <v>5</v>
      </c>
      <c r="D515" s="23"/>
      <c r="E515" s="23"/>
      <c r="F515" s="23"/>
      <c r="G515" s="23"/>
      <c r="H515" s="23"/>
      <c r="I515" s="23">
        <v>25</v>
      </c>
      <c r="J515" s="23"/>
      <c r="K515" s="24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74"/>
      <c r="W515" s="74"/>
      <c r="X515" s="74"/>
    </row>
    <row r="516" spans="1:24" s="21" customFormat="1" ht="18.75" x14ac:dyDescent="0.3">
      <c r="A516" s="22">
        <f t="shared" si="78"/>
        <v>428</v>
      </c>
      <c r="B516" s="23" t="s">
        <v>497</v>
      </c>
      <c r="C516" s="23"/>
      <c r="D516" s="23"/>
      <c r="E516" s="23"/>
      <c r="F516" s="23"/>
      <c r="G516" s="23"/>
      <c r="H516" s="23"/>
      <c r="I516" s="23">
        <v>22</v>
      </c>
      <c r="J516" s="23"/>
      <c r="K516" s="24">
        <v>9</v>
      </c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74"/>
      <c r="W516" s="74"/>
      <c r="X516" s="74"/>
    </row>
    <row r="517" spans="1:24" s="21" customFormat="1" ht="19.5" customHeight="1" x14ac:dyDescent="0.3">
      <c r="A517" s="22">
        <f t="shared" si="78"/>
        <v>429</v>
      </c>
      <c r="B517" s="23" t="s">
        <v>498</v>
      </c>
      <c r="C517" s="23"/>
      <c r="D517" s="23"/>
      <c r="E517" s="23"/>
      <c r="F517" s="23"/>
      <c r="G517" s="23"/>
      <c r="H517" s="23"/>
      <c r="I517" s="23">
        <v>18</v>
      </c>
      <c r="J517" s="23"/>
      <c r="K517" s="24">
        <v>20</v>
      </c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74"/>
      <c r="W517" s="74"/>
      <c r="X517" s="74"/>
    </row>
    <row r="518" spans="1:24" s="21" customFormat="1" ht="19.5" customHeight="1" x14ac:dyDescent="0.3">
      <c r="A518" s="22">
        <f t="shared" si="78"/>
        <v>430</v>
      </c>
      <c r="B518" s="23" t="s">
        <v>499</v>
      </c>
      <c r="C518" s="23"/>
      <c r="D518" s="23"/>
      <c r="E518" s="23"/>
      <c r="F518" s="23"/>
      <c r="G518" s="23"/>
      <c r="H518" s="23"/>
      <c r="I518" s="23">
        <v>10</v>
      </c>
      <c r="J518" s="23"/>
      <c r="K518" s="24">
        <v>10</v>
      </c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74"/>
      <c r="W518" s="74"/>
      <c r="X518" s="74"/>
    </row>
    <row r="519" spans="1:24" s="21" customFormat="1" ht="19.5" customHeight="1" x14ac:dyDescent="0.3">
      <c r="A519" s="22">
        <f t="shared" si="78"/>
        <v>431</v>
      </c>
      <c r="B519" s="23" t="s">
        <v>500</v>
      </c>
      <c r="C519" s="23"/>
      <c r="D519" s="23"/>
      <c r="E519" s="23"/>
      <c r="F519" s="23"/>
      <c r="G519" s="23"/>
      <c r="H519" s="23"/>
      <c r="I519" s="23">
        <v>10</v>
      </c>
      <c r="J519" s="23"/>
      <c r="K519" s="24">
        <v>3</v>
      </c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74"/>
      <c r="W519" s="74"/>
      <c r="X519" s="74"/>
    </row>
    <row r="520" spans="1:24" s="21" customFormat="1" ht="19.5" customHeight="1" x14ac:dyDescent="0.3">
      <c r="A520" s="22">
        <f t="shared" si="78"/>
        <v>432</v>
      </c>
      <c r="B520" s="23" t="s">
        <v>501</v>
      </c>
      <c r="C520" s="23">
        <v>3</v>
      </c>
      <c r="D520" s="23"/>
      <c r="E520" s="23"/>
      <c r="F520" s="23"/>
      <c r="G520" s="23"/>
      <c r="H520" s="23"/>
      <c r="I520" s="23">
        <v>12</v>
      </c>
      <c r="J520" s="23"/>
      <c r="K520" s="24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74"/>
      <c r="W520" s="74"/>
      <c r="X520" s="74"/>
    </row>
    <row r="521" spans="1:24" s="21" customFormat="1" ht="19.5" customHeight="1" x14ac:dyDescent="0.3">
      <c r="A521" s="22">
        <f t="shared" si="78"/>
        <v>433</v>
      </c>
      <c r="B521" s="23" t="s">
        <v>502</v>
      </c>
      <c r="C521" s="23"/>
      <c r="D521" s="23"/>
      <c r="E521" s="23"/>
      <c r="F521" s="23"/>
      <c r="G521" s="23"/>
      <c r="H521" s="23"/>
      <c r="I521" s="23">
        <v>12</v>
      </c>
      <c r="J521" s="23"/>
      <c r="K521" s="24">
        <v>2</v>
      </c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74"/>
      <c r="W521" s="74"/>
      <c r="X521" s="74"/>
    </row>
    <row r="522" spans="1:24" s="21" customFormat="1" ht="18.75" x14ac:dyDescent="0.3">
      <c r="A522" s="22">
        <f t="shared" si="78"/>
        <v>434</v>
      </c>
      <c r="B522" s="23" t="s">
        <v>503</v>
      </c>
      <c r="C522" s="23">
        <v>3</v>
      </c>
      <c r="D522" s="23"/>
      <c r="E522" s="23"/>
      <c r="F522" s="23"/>
      <c r="G522" s="23"/>
      <c r="H522" s="23"/>
      <c r="I522" s="23">
        <v>20</v>
      </c>
      <c r="J522" s="23"/>
      <c r="K522" s="24">
        <v>9</v>
      </c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74"/>
      <c r="W522" s="74"/>
      <c r="X522" s="74"/>
    </row>
    <row r="523" spans="1:24" s="21" customFormat="1" ht="18.75" x14ac:dyDescent="0.3">
      <c r="A523" s="22">
        <f t="shared" si="78"/>
        <v>435</v>
      </c>
      <c r="B523" s="23" t="s">
        <v>504</v>
      </c>
      <c r="C523" s="23"/>
      <c r="D523" s="23"/>
      <c r="E523" s="23"/>
      <c r="F523" s="23"/>
      <c r="G523" s="23"/>
      <c r="H523" s="23"/>
      <c r="I523" s="23">
        <v>10</v>
      </c>
      <c r="J523" s="23"/>
      <c r="K523" s="24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74"/>
      <c r="W523" s="74"/>
      <c r="X523" s="74"/>
    </row>
    <row r="524" spans="1:24" s="21" customFormat="1" ht="27.75" customHeight="1" x14ac:dyDescent="0.3">
      <c r="A524" s="22">
        <f t="shared" si="78"/>
        <v>436</v>
      </c>
      <c r="B524" s="96" t="s">
        <v>505</v>
      </c>
      <c r="C524" s="23">
        <v>6</v>
      </c>
      <c r="D524" s="23"/>
      <c r="E524" s="23"/>
      <c r="F524" s="23"/>
      <c r="G524" s="23"/>
      <c r="H524" s="23"/>
      <c r="I524" s="23">
        <v>11</v>
      </c>
      <c r="J524" s="23"/>
      <c r="K524" s="24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74"/>
      <c r="W524" s="74"/>
      <c r="X524" s="74"/>
    </row>
    <row r="525" spans="1:24" s="21" customFormat="1" ht="37.5" x14ac:dyDescent="0.3">
      <c r="A525" s="22">
        <f t="shared" si="78"/>
        <v>437</v>
      </c>
      <c r="B525" s="96" t="s">
        <v>506</v>
      </c>
      <c r="C525" s="23"/>
      <c r="D525" s="23"/>
      <c r="E525" s="23"/>
      <c r="F525" s="23"/>
      <c r="G525" s="23"/>
      <c r="H525" s="23"/>
      <c r="I525" s="23">
        <v>17</v>
      </c>
      <c r="J525" s="23"/>
      <c r="K525" s="24">
        <v>17</v>
      </c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74"/>
      <c r="W525" s="74"/>
      <c r="X525" s="74"/>
    </row>
    <row r="526" spans="1:24" s="21" customFormat="1" ht="37.5" x14ac:dyDescent="0.3">
      <c r="A526" s="22">
        <f t="shared" si="78"/>
        <v>438</v>
      </c>
      <c r="B526" s="96" t="s">
        <v>507</v>
      </c>
      <c r="C526" s="23">
        <v>5</v>
      </c>
      <c r="D526" s="23"/>
      <c r="E526" s="23">
        <v>10</v>
      </c>
      <c r="F526" s="23"/>
      <c r="G526" s="23"/>
      <c r="H526" s="23"/>
      <c r="I526" s="23">
        <v>10</v>
      </c>
      <c r="J526" s="23"/>
      <c r="K526" s="24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74"/>
      <c r="W526" s="74"/>
      <c r="X526" s="74"/>
    </row>
    <row r="527" spans="1:24" s="21" customFormat="1" ht="37.5" x14ac:dyDescent="0.3">
      <c r="A527" s="22">
        <f t="shared" si="78"/>
        <v>439</v>
      </c>
      <c r="B527" s="96" t="s">
        <v>508</v>
      </c>
      <c r="C527" s="23"/>
      <c r="D527" s="23"/>
      <c r="E527" s="23"/>
      <c r="F527" s="23"/>
      <c r="G527" s="23"/>
      <c r="H527" s="23"/>
      <c r="I527" s="23">
        <v>12</v>
      </c>
      <c r="J527" s="23"/>
      <c r="K527" s="24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74"/>
      <c r="W527" s="74"/>
      <c r="X527" s="74"/>
    </row>
    <row r="528" spans="1:24" s="21" customFormat="1" ht="37.5" x14ac:dyDescent="0.3">
      <c r="A528" s="22">
        <f t="shared" si="78"/>
        <v>440</v>
      </c>
      <c r="B528" s="96" t="s">
        <v>509</v>
      </c>
      <c r="C528" s="23"/>
      <c r="D528" s="23"/>
      <c r="E528" s="23"/>
      <c r="F528" s="23"/>
      <c r="G528" s="23"/>
      <c r="H528" s="23"/>
      <c r="I528" s="23">
        <v>4</v>
      </c>
      <c r="J528" s="23"/>
      <c r="K528" s="24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74"/>
      <c r="W528" s="74"/>
      <c r="X528" s="74"/>
    </row>
    <row r="529" spans="1:25" s="21" customFormat="1" ht="18.75" x14ac:dyDescent="0.3">
      <c r="A529" s="22">
        <f t="shared" si="78"/>
        <v>441</v>
      </c>
      <c r="B529" s="23" t="s">
        <v>510</v>
      </c>
      <c r="C529" s="23">
        <v>4</v>
      </c>
      <c r="D529" s="23"/>
      <c r="E529" s="23"/>
      <c r="F529" s="23"/>
      <c r="G529" s="23"/>
      <c r="H529" s="23"/>
      <c r="I529" s="23">
        <v>5</v>
      </c>
      <c r="J529" s="23"/>
      <c r="K529" s="24">
        <v>5</v>
      </c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74"/>
      <c r="W529" s="74"/>
      <c r="X529" s="74"/>
    </row>
    <row r="530" spans="1:25" s="21" customFormat="1" ht="37.5" x14ac:dyDescent="0.3">
      <c r="A530" s="22">
        <f t="shared" si="78"/>
        <v>442</v>
      </c>
      <c r="B530" s="96" t="s">
        <v>511</v>
      </c>
      <c r="C530" s="23"/>
      <c r="D530" s="23"/>
      <c r="E530" s="23">
        <v>4</v>
      </c>
      <c r="F530" s="23"/>
      <c r="G530" s="23"/>
      <c r="H530" s="23"/>
      <c r="I530" s="23">
        <v>17</v>
      </c>
      <c r="J530" s="23"/>
      <c r="K530" s="24">
        <v>8</v>
      </c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74"/>
      <c r="W530" s="74"/>
      <c r="X530" s="74"/>
    </row>
    <row r="531" spans="1:25" s="21" customFormat="1" ht="37.5" x14ac:dyDescent="0.3">
      <c r="A531" s="22">
        <f t="shared" si="78"/>
        <v>443</v>
      </c>
      <c r="B531" s="96" t="s">
        <v>512</v>
      </c>
      <c r="C531" s="23"/>
      <c r="D531" s="23"/>
      <c r="E531" s="23"/>
      <c r="F531" s="23"/>
      <c r="G531" s="23"/>
      <c r="H531" s="23"/>
      <c r="I531" s="23">
        <v>10</v>
      </c>
      <c r="J531" s="23"/>
      <c r="K531" s="24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74"/>
      <c r="W531" s="74"/>
      <c r="X531" s="74"/>
    </row>
    <row r="532" spans="1:25" s="21" customFormat="1" ht="37.5" x14ac:dyDescent="0.3">
      <c r="A532" s="22">
        <f t="shared" si="78"/>
        <v>444</v>
      </c>
      <c r="B532" s="96" t="s">
        <v>513</v>
      </c>
      <c r="C532" s="23"/>
      <c r="D532" s="23"/>
      <c r="E532" s="23"/>
      <c r="F532" s="23"/>
      <c r="G532" s="23"/>
      <c r="H532" s="23"/>
      <c r="I532" s="23">
        <v>12</v>
      </c>
      <c r="J532" s="23"/>
      <c r="K532" s="24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74"/>
      <c r="W532" s="74"/>
      <c r="X532" s="74"/>
    </row>
    <row r="533" spans="1:25" s="21" customFormat="1" ht="18.75" x14ac:dyDescent="0.3">
      <c r="A533" s="22">
        <f t="shared" si="78"/>
        <v>445</v>
      </c>
      <c r="B533" s="23" t="s">
        <v>514</v>
      </c>
      <c r="C533" s="23">
        <v>6</v>
      </c>
      <c r="D533" s="23"/>
      <c r="E533" s="23"/>
      <c r="F533" s="23"/>
      <c r="G533" s="23"/>
      <c r="H533" s="23"/>
      <c r="I533" s="23">
        <v>25</v>
      </c>
      <c r="J533" s="23"/>
      <c r="K533" s="24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74"/>
      <c r="W533" s="74"/>
      <c r="X533" s="74"/>
    </row>
    <row r="534" spans="1:25" s="21" customFormat="1" ht="18.75" x14ac:dyDescent="0.3">
      <c r="A534" s="22">
        <f t="shared" si="78"/>
        <v>446</v>
      </c>
      <c r="B534" s="23" t="s">
        <v>515</v>
      </c>
      <c r="C534" s="23"/>
      <c r="D534" s="23"/>
      <c r="E534" s="23"/>
      <c r="F534" s="23"/>
      <c r="G534" s="23"/>
      <c r="H534" s="23"/>
      <c r="I534" s="23">
        <v>15</v>
      </c>
      <c r="J534" s="23"/>
      <c r="K534" s="24">
        <v>5</v>
      </c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74"/>
      <c r="W534" s="74"/>
      <c r="X534" s="74"/>
    </row>
    <row r="535" spans="1:25" s="21" customFormat="1" ht="37.5" x14ac:dyDescent="0.3">
      <c r="A535" s="22">
        <f t="shared" si="78"/>
        <v>447</v>
      </c>
      <c r="B535" s="96" t="s">
        <v>516</v>
      </c>
      <c r="C535" s="23"/>
      <c r="D535" s="23"/>
      <c r="E535" s="23"/>
      <c r="F535" s="23"/>
      <c r="G535" s="23"/>
      <c r="H535" s="23"/>
      <c r="I535" s="23">
        <v>4</v>
      </c>
      <c r="J535" s="23"/>
      <c r="K535" s="24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74"/>
      <c r="W535" s="74"/>
      <c r="X535" s="74"/>
    </row>
    <row r="536" spans="1:25" s="21" customFormat="1" ht="37.5" x14ac:dyDescent="0.3">
      <c r="A536" s="22">
        <f t="shared" si="78"/>
        <v>448</v>
      </c>
      <c r="B536" s="96" t="s">
        <v>517</v>
      </c>
      <c r="C536" s="23"/>
      <c r="D536" s="23"/>
      <c r="E536" s="23"/>
      <c r="F536" s="23"/>
      <c r="G536" s="23"/>
      <c r="H536" s="23"/>
      <c r="I536" s="23">
        <v>5</v>
      </c>
      <c r="J536" s="23"/>
      <c r="K536" s="24">
        <v>6</v>
      </c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74"/>
      <c r="W536" s="74"/>
      <c r="X536" s="74"/>
    </row>
    <row r="537" spans="1:25" s="124" customFormat="1" ht="37.5" x14ac:dyDescent="0.3">
      <c r="A537" s="22">
        <f t="shared" si="78"/>
        <v>449</v>
      </c>
      <c r="B537" s="96" t="s">
        <v>518</v>
      </c>
      <c r="C537" s="23"/>
      <c r="D537" s="23"/>
      <c r="E537" s="23"/>
      <c r="F537" s="23"/>
      <c r="G537" s="23"/>
      <c r="H537" s="23"/>
      <c r="I537" s="23">
        <v>10</v>
      </c>
      <c r="J537" s="23"/>
      <c r="K537" s="24">
        <v>5</v>
      </c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74"/>
      <c r="W537" s="74"/>
      <c r="X537" s="74"/>
      <c r="Y537" s="21"/>
    </row>
    <row r="538" spans="1:25" s="21" customFormat="1" ht="37.5" x14ac:dyDescent="0.3">
      <c r="A538" s="22">
        <f t="shared" si="78"/>
        <v>450</v>
      </c>
      <c r="B538" s="96" t="s">
        <v>519</v>
      </c>
      <c r="C538" s="23"/>
      <c r="D538" s="23"/>
      <c r="E538" s="23"/>
      <c r="F538" s="23"/>
      <c r="G538" s="23"/>
      <c r="H538" s="23"/>
      <c r="I538" s="23">
        <v>17</v>
      </c>
      <c r="J538" s="23"/>
      <c r="K538" s="24">
        <v>6</v>
      </c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74"/>
      <c r="W538" s="74"/>
      <c r="X538" s="74"/>
    </row>
    <row r="539" spans="1:25" s="21" customFormat="1" ht="37.5" x14ac:dyDescent="0.3">
      <c r="A539" s="22">
        <f>A538+1</f>
        <v>451</v>
      </c>
      <c r="B539" s="96" t="s">
        <v>520</v>
      </c>
      <c r="C539" s="23">
        <v>2</v>
      </c>
      <c r="D539" s="23"/>
      <c r="E539" s="23"/>
      <c r="F539" s="23"/>
      <c r="G539" s="23"/>
      <c r="H539" s="23"/>
      <c r="I539" s="23">
        <v>10</v>
      </c>
      <c r="J539" s="23"/>
      <c r="K539" s="24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74"/>
      <c r="W539" s="74"/>
      <c r="X539" s="74"/>
    </row>
    <row r="540" spans="1:25" s="21" customFormat="1" ht="37.5" x14ac:dyDescent="0.3">
      <c r="A540" s="22">
        <f t="shared" si="78"/>
        <v>452</v>
      </c>
      <c r="B540" s="96" t="s">
        <v>521</v>
      </c>
      <c r="C540" s="23">
        <v>2</v>
      </c>
      <c r="D540" s="23"/>
      <c r="E540" s="23"/>
      <c r="F540" s="23"/>
      <c r="G540" s="23"/>
      <c r="H540" s="23"/>
      <c r="I540" s="23">
        <v>3</v>
      </c>
      <c r="J540" s="23"/>
      <c r="K540" s="24">
        <v>2</v>
      </c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74"/>
      <c r="W540" s="74"/>
      <c r="X540" s="74"/>
    </row>
    <row r="541" spans="1:25" s="21" customFormat="1" ht="37.5" x14ac:dyDescent="0.3">
      <c r="A541" s="22">
        <f t="shared" si="78"/>
        <v>453</v>
      </c>
      <c r="B541" s="96" t="s">
        <v>522</v>
      </c>
      <c r="C541" s="23">
        <v>2</v>
      </c>
      <c r="D541" s="23"/>
      <c r="E541" s="23"/>
      <c r="F541" s="23"/>
      <c r="G541" s="23"/>
      <c r="H541" s="23"/>
      <c r="I541" s="23">
        <v>2</v>
      </c>
      <c r="J541" s="23"/>
      <c r="K541" s="24">
        <v>2</v>
      </c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74"/>
      <c r="W541" s="74"/>
      <c r="X541" s="74"/>
    </row>
    <row r="542" spans="1:25" s="21" customFormat="1" ht="37.5" x14ac:dyDescent="0.3">
      <c r="A542" s="22">
        <f t="shared" si="78"/>
        <v>454</v>
      </c>
      <c r="B542" s="96" t="s">
        <v>523</v>
      </c>
      <c r="C542" s="23">
        <v>10</v>
      </c>
      <c r="D542" s="23"/>
      <c r="E542" s="23"/>
      <c r="F542" s="23"/>
      <c r="G542" s="23"/>
      <c r="H542" s="23"/>
      <c r="I542" s="23">
        <v>13</v>
      </c>
      <c r="J542" s="23"/>
      <c r="K542" s="24">
        <v>4</v>
      </c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74"/>
      <c r="W542" s="74"/>
      <c r="X542" s="74"/>
    </row>
    <row r="543" spans="1:25" s="21" customFormat="1" ht="37.5" x14ac:dyDescent="0.3">
      <c r="A543" s="22">
        <f t="shared" si="78"/>
        <v>455</v>
      </c>
      <c r="B543" s="96" t="s">
        <v>524</v>
      </c>
      <c r="C543" s="23">
        <v>5</v>
      </c>
      <c r="D543" s="23"/>
      <c r="E543" s="23"/>
      <c r="F543" s="23"/>
      <c r="G543" s="23"/>
      <c r="H543" s="23"/>
      <c r="I543" s="23">
        <v>10</v>
      </c>
      <c r="J543" s="23"/>
      <c r="K543" s="24">
        <v>6</v>
      </c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74"/>
      <c r="W543" s="74"/>
      <c r="X543" s="74"/>
    </row>
    <row r="544" spans="1:25" s="21" customFormat="1" ht="37.5" x14ac:dyDescent="0.3">
      <c r="A544" s="22">
        <f t="shared" si="78"/>
        <v>456</v>
      </c>
      <c r="B544" s="96" t="s">
        <v>525</v>
      </c>
      <c r="C544" s="23">
        <v>15</v>
      </c>
      <c r="D544" s="23"/>
      <c r="E544" s="23"/>
      <c r="F544" s="23"/>
      <c r="G544" s="23"/>
      <c r="H544" s="23"/>
      <c r="I544" s="23">
        <v>20</v>
      </c>
      <c r="J544" s="23"/>
      <c r="K544" s="24">
        <v>10</v>
      </c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74"/>
      <c r="W544" s="74"/>
      <c r="X544" s="74"/>
    </row>
    <row r="545" spans="1:25" s="21" customFormat="1" ht="37.5" x14ac:dyDescent="0.3">
      <c r="A545" s="22">
        <f t="shared" si="78"/>
        <v>457</v>
      </c>
      <c r="B545" s="96" t="s">
        <v>526</v>
      </c>
      <c r="C545" s="23"/>
      <c r="D545" s="23"/>
      <c r="E545" s="23"/>
      <c r="F545" s="23"/>
      <c r="G545" s="23"/>
      <c r="H545" s="23"/>
      <c r="I545" s="23">
        <v>10</v>
      </c>
      <c r="J545" s="23"/>
      <c r="K545" s="24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74"/>
      <c r="W545" s="74"/>
      <c r="X545" s="74"/>
    </row>
    <row r="546" spans="1:25" s="21" customFormat="1" ht="37.5" x14ac:dyDescent="0.3">
      <c r="A546" s="22">
        <f t="shared" si="78"/>
        <v>458</v>
      </c>
      <c r="B546" s="96" t="s">
        <v>527</v>
      </c>
      <c r="C546" s="23">
        <v>4</v>
      </c>
      <c r="D546" s="23"/>
      <c r="E546" s="23"/>
      <c r="F546" s="23"/>
      <c r="G546" s="23"/>
      <c r="H546" s="23"/>
      <c r="I546" s="23">
        <v>10</v>
      </c>
      <c r="J546" s="23"/>
      <c r="K546" s="24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74"/>
      <c r="W546" s="74"/>
      <c r="X546" s="74"/>
    </row>
    <row r="547" spans="1:25" s="21" customFormat="1" ht="37.5" x14ac:dyDescent="0.3">
      <c r="A547" s="22">
        <f t="shared" si="78"/>
        <v>459</v>
      </c>
      <c r="B547" s="96" t="s">
        <v>528</v>
      </c>
      <c r="C547" s="23">
        <v>3</v>
      </c>
      <c r="D547" s="23"/>
      <c r="E547" s="23"/>
      <c r="F547" s="23"/>
      <c r="G547" s="23"/>
      <c r="H547" s="23"/>
      <c r="I547" s="23">
        <v>25</v>
      </c>
      <c r="J547" s="23"/>
      <c r="K547" s="24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74"/>
      <c r="W547" s="74"/>
      <c r="X547" s="74"/>
    </row>
    <row r="548" spans="1:25" s="21" customFormat="1" ht="18.75" x14ac:dyDescent="0.3">
      <c r="A548" s="22"/>
      <c r="B548" s="23" t="s">
        <v>41</v>
      </c>
      <c r="C548" s="23">
        <f>SUM(C509:C547)</f>
        <v>85</v>
      </c>
      <c r="D548" s="23">
        <f t="shared" ref="D548:X548" si="79">SUM(D509:D547)</f>
        <v>0</v>
      </c>
      <c r="E548" s="23">
        <f t="shared" si="79"/>
        <v>14</v>
      </c>
      <c r="F548" s="23">
        <f t="shared" si="79"/>
        <v>0</v>
      </c>
      <c r="G548" s="23">
        <f t="shared" si="79"/>
        <v>0</v>
      </c>
      <c r="H548" s="23">
        <f t="shared" si="79"/>
        <v>0</v>
      </c>
      <c r="I548" s="23">
        <f t="shared" si="79"/>
        <v>526</v>
      </c>
      <c r="J548" s="23">
        <f t="shared" si="79"/>
        <v>0</v>
      </c>
      <c r="K548" s="23">
        <f t="shared" si="79"/>
        <v>163</v>
      </c>
      <c r="L548" s="23">
        <f t="shared" si="79"/>
        <v>0</v>
      </c>
      <c r="M548" s="23">
        <f t="shared" si="79"/>
        <v>0</v>
      </c>
      <c r="N548" s="23">
        <f t="shared" si="79"/>
        <v>0</v>
      </c>
      <c r="O548" s="23">
        <f t="shared" si="79"/>
        <v>0</v>
      </c>
      <c r="P548" s="23">
        <f t="shared" si="79"/>
        <v>0</v>
      </c>
      <c r="Q548" s="23">
        <f t="shared" si="79"/>
        <v>0</v>
      </c>
      <c r="R548" s="23">
        <f t="shared" si="79"/>
        <v>0</v>
      </c>
      <c r="S548" s="23">
        <f t="shared" si="79"/>
        <v>0</v>
      </c>
      <c r="T548" s="23">
        <f t="shared" si="79"/>
        <v>0</v>
      </c>
      <c r="U548" s="23">
        <f t="shared" si="79"/>
        <v>0</v>
      </c>
      <c r="V548" s="23">
        <f t="shared" si="79"/>
        <v>0</v>
      </c>
      <c r="W548" s="23">
        <f t="shared" si="79"/>
        <v>0</v>
      </c>
      <c r="X548" s="23">
        <f t="shared" si="79"/>
        <v>0</v>
      </c>
    </row>
    <row r="549" spans="1:25" s="21" customFormat="1" ht="18.75" x14ac:dyDescent="0.3">
      <c r="A549" s="114"/>
      <c r="B549" s="115" t="s">
        <v>42</v>
      </c>
      <c r="C549" s="115">
        <f>C548+C508+C499</f>
        <v>85</v>
      </c>
      <c r="D549" s="115">
        <f t="shared" ref="D549:X549" si="80">D548+D508+D499</f>
        <v>0</v>
      </c>
      <c r="E549" s="115">
        <f t="shared" si="80"/>
        <v>17</v>
      </c>
      <c r="F549" s="115">
        <f t="shared" si="80"/>
        <v>0</v>
      </c>
      <c r="G549" s="115">
        <f t="shared" si="80"/>
        <v>0</v>
      </c>
      <c r="H549" s="115">
        <f t="shared" si="80"/>
        <v>0</v>
      </c>
      <c r="I549" s="115">
        <f t="shared" si="80"/>
        <v>908</v>
      </c>
      <c r="J549" s="115">
        <f t="shared" si="80"/>
        <v>0</v>
      </c>
      <c r="K549" s="115">
        <f t="shared" si="80"/>
        <v>226</v>
      </c>
      <c r="L549" s="115">
        <f t="shared" si="80"/>
        <v>0</v>
      </c>
      <c r="M549" s="115">
        <f t="shared" si="80"/>
        <v>0</v>
      </c>
      <c r="N549" s="115">
        <f t="shared" si="80"/>
        <v>0</v>
      </c>
      <c r="O549" s="115">
        <f t="shared" si="80"/>
        <v>0</v>
      </c>
      <c r="P549" s="115">
        <f t="shared" si="80"/>
        <v>0</v>
      </c>
      <c r="Q549" s="115">
        <f t="shared" si="80"/>
        <v>0</v>
      </c>
      <c r="R549" s="115">
        <f t="shared" si="80"/>
        <v>0</v>
      </c>
      <c r="S549" s="115">
        <f t="shared" si="80"/>
        <v>0</v>
      </c>
      <c r="T549" s="115">
        <f t="shared" si="80"/>
        <v>0</v>
      </c>
      <c r="U549" s="115">
        <f t="shared" si="80"/>
        <v>0</v>
      </c>
      <c r="V549" s="115">
        <f t="shared" si="80"/>
        <v>0</v>
      </c>
      <c r="W549" s="115">
        <f t="shared" si="80"/>
        <v>0</v>
      </c>
      <c r="X549" s="115">
        <f t="shared" si="80"/>
        <v>0</v>
      </c>
    </row>
    <row r="550" spans="1:25" s="21" customFormat="1" ht="18.75" customHeight="1" x14ac:dyDescent="0.3">
      <c r="A550" s="78"/>
      <c r="B550" s="79"/>
      <c r="C550" s="148"/>
      <c r="D550" s="149"/>
      <c r="E550" s="149"/>
      <c r="F550" s="149"/>
      <c r="G550" s="149"/>
      <c r="H550" s="149"/>
      <c r="I550" s="149"/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  <c r="V550" s="149"/>
      <c r="W550" s="149"/>
      <c r="X550" s="150"/>
    </row>
    <row r="551" spans="1:25" s="21" customFormat="1" ht="18" customHeight="1" x14ac:dyDescent="0.3">
      <c r="A551" s="76"/>
      <c r="B551" s="77" t="s">
        <v>404</v>
      </c>
      <c r="C551" s="77">
        <f>C499+C470+C410+C380+C346+C252+C233+C187+C93+C59+C26</f>
        <v>188</v>
      </c>
      <c r="D551" s="77">
        <f t="shared" ref="D551:X551" si="81">D499+D470+D410+D380+D346+D252+D233+D187+D93+D59+D26</f>
        <v>11</v>
      </c>
      <c r="E551" s="77">
        <f t="shared" si="81"/>
        <v>181</v>
      </c>
      <c r="F551" s="77">
        <f t="shared" si="81"/>
        <v>30</v>
      </c>
      <c r="G551" s="77">
        <f t="shared" si="81"/>
        <v>32</v>
      </c>
      <c r="H551" s="77">
        <f t="shared" si="81"/>
        <v>12</v>
      </c>
      <c r="I551" s="77">
        <f t="shared" si="81"/>
        <v>2180</v>
      </c>
      <c r="J551" s="77">
        <f t="shared" si="81"/>
        <v>0</v>
      </c>
      <c r="K551" s="77">
        <f t="shared" si="81"/>
        <v>1836</v>
      </c>
      <c r="L551" s="77">
        <f t="shared" si="81"/>
        <v>205</v>
      </c>
      <c r="M551" s="77">
        <f t="shared" si="81"/>
        <v>5</v>
      </c>
      <c r="N551" s="77">
        <f t="shared" si="81"/>
        <v>5</v>
      </c>
      <c r="O551" s="77">
        <f t="shared" si="81"/>
        <v>0</v>
      </c>
      <c r="P551" s="77">
        <f t="shared" si="81"/>
        <v>0</v>
      </c>
      <c r="Q551" s="77">
        <f t="shared" si="81"/>
        <v>33</v>
      </c>
      <c r="R551" s="77">
        <f t="shared" si="81"/>
        <v>0</v>
      </c>
      <c r="S551" s="77">
        <f t="shared" si="81"/>
        <v>5</v>
      </c>
      <c r="T551" s="77">
        <f t="shared" si="81"/>
        <v>0</v>
      </c>
      <c r="U551" s="77">
        <f t="shared" si="81"/>
        <v>55</v>
      </c>
      <c r="V551" s="77">
        <f t="shared" si="81"/>
        <v>0</v>
      </c>
      <c r="W551" s="77">
        <f t="shared" si="81"/>
        <v>0</v>
      </c>
      <c r="X551" s="77">
        <f t="shared" si="81"/>
        <v>0</v>
      </c>
    </row>
    <row r="552" spans="1:25" s="21" customFormat="1" ht="23.25" customHeight="1" x14ac:dyDescent="0.3">
      <c r="A552" s="22"/>
      <c r="B552" s="23" t="s">
        <v>405</v>
      </c>
      <c r="C552" s="23">
        <f>C508+C482+C423+C396+C362+C276+C244+C198+C102+C38</f>
        <v>13</v>
      </c>
      <c r="D552" s="23">
        <f t="shared" ref="D552:X552" si="82">D508+D482+D423+D396+D362+D276+D244+D198+D102+D38</f>
        <v>0</v>
      </c>
      <c r="E552" s="23">
        <f t="shared" si="82"/>
        <v>12</v>
      </c>
      <c r="F552" s="23">
        <f t="shared" si="82"/>
        <v>0</v>
      </c>
      <c r="G552" s="23">
        <f t="shared" si="82"/>
        <v>0</v>
      </c>
      <c r="H552" s="23">
        <f t="shared" si="82"/>
        <v>0</v>
      </c>
      <c r="I552" s="23">
        <f t="shared" si="82"/>
        <v>2893</v>
      </c>
      <c r="J552" s="23">
        <f t="shared" si="82"/>
        <v>15</v>
      </c>
      <c r="K552" s="23">
        <f t="shared" si="82"/>
        <v>1454</v>
      </c>
      <c r="L552" s="23">
        <f t="shared" si="82"/>
        <v>23</v>
      </c>
      <c r="M552" s="23">
        <f t="shared" si="82"/>
        <v>0</v>
      </c>
      <c r="N552" s="23">
        <f t="shared" si="82"/>
        <v>0</v>
      </c>
      <c r="O552" s="23">
        <f t="shared" si="82"/>
        <v>0</v>
      </c>
      <c r="P552" s="23">
        <f t="shared" si="82"/>
        <v>0</v>
      </c>
      <c r="Q552" s="23">
        <f t="shared" si="82"/>
        <v>68</v>
      </c>
      <c r="R552" s="23">
        <f t="shared" si="82"/>
        <v>0</v>
      </c>
      <c r="S552" s="23">
        <f t="shared" si="82"/>
        <v>113</v>
      </c>
      <c r="T552" s="23">
        <f t="shared" si="82"/>
        <v>6</v>
      </c>
      <c r="U552" s="23">
        <f t="shared" si="82"/>
        <v>73</v>
      </c>
      <c r="V552" s="23">
        <f t="shared" si="82"/>
        <v>0</v>
      </c>
      <c r="W552" s="23">
        <f t="shared" si="82"/>
        <v>0</v>
      </c>
      <c r="X552" s="23">
        <f t="shared" si="82"/>
        <v>0</v>
      </c>
    </row>
    <row r="553" spans="1:25" s="21" customFormat="1" ht="18.75" x14ac:dyDescent="0.3">
      <c r="A553" s="22"/>
      <c r="B553" s="23" t="s">
        <v>406</v>
      </c>
      <c r="C553" s="23">
        <f>C40+C105+C278+C398</f>
        <v>0</v>
      </c>
      <c r="D553" s="23">
        <f t="shared" ref="D553:X553" si="83">D40+D105+D278+D398</f>
        <v>0</v>
      </c>
      <c r="E553" s="23">
        <f t="shared" si="83"/>
        <v>19</v>
      </c>
      <c r="F553" s="23">
        <f t="shared" si="83"/>
        <v>0</v>
      </c>
      <c r="G553" s="23">
        <f t="shared" si="83"/>
        <v>0</v>
      </c>
      <c r="H553" s="23">
        <f t="shared" si="83"/>
        <v>0</v>
      </c>
      <c r="I553" s="23">
        <f t="shared" si="83"/>
        <v>127</v>
      </c>
      <c r="J553" s="23">
        <f t="shared" si="83"/>
        <v>0</v>
      </c>
      <c r="K553" s="23">
        <f t="shared" si="83"/>
        <v>125</v>
      </c>
      <c r="L553" s="23">
        <f t="shared" si="83"/>
        <v>0</v>
      </c>
      <c r="M553" s="23">
        <f t="shared" si="83"/>
        <v>0</v>
      </c>
      <c r="N553" s="23">
        <f t="shared" si="83"/>
        <v>0</v>
      </c>
      <c r="O553" s="23">
        <f t="shared" si="83"/>
        <v>0</v>
      </c>
      <c r="P553" s="23">
        <f t="shared" si="83"/>
        <v>0</v>
      </c>
      <c r="Q553" s="23">
        <f t="shared" si="83"/>
        <v>0</v>
      </c>
      <c r="R553" s="23">
        <f t="shared" si="83"/>
        <v>0</v>
      </c>
      <c r="S553" s="23">
        <f t="shared" si="83"/>
        <v>0</v>
      </c>
      <c r="T553" s="23">
        <f t="shared" si="83"/>
        <v>0</v>
      </c>
      <c r="U553" s="23">
        <f t="shared" si="83"/>
        <v>0</v>
      </c>
      <c r="V553" s="23">
        <f t="shared" si="83"/>
        <v>0</v>
      </c>
      <c r="W553" s="23">
        <f t="shared" si="83"/>
        <v>0</v>
      </c>
      <c r="X553" s="23">
        <f t="shared" si="83"/>
        <v>0</v>
      </c>
    </row>
    <row r="554" spans="1:25" s="21" customFormat="1" ht="18.75" x14ac:dyDescent="0.3">
      <c r="A554" s="22"/>
      <c r="B554" s="23" t="s">
        <v>407</v>
      </c>
      <c r="C554" s="23">
        <f>C246</f>
        <v>0</v>
      </c>
      <c r="D554" s="23">
        <f t="shared" ref="D554:X554" si="84">D246</f>
        <v>0</v>
      </c>
      <c r="E554" s="23">
        <f t="shared" si="84"/>
        <v>0</v>
      </c>
      <c r="F554" s="23">
        <f t="shared" si="84"/>
        <v>0</v>
      </c>
      <c r="G554" s="23">
        <f t="shared" si="84"/>
        <v>0</v>
      </c>
      <c r="H554" s="23">
        <f t="shared" si="84"/>
        <v>0</v>
      </c>
      <c r="I554" s="23">
        <f t="shared" si="84"/>
        <v>30</v>
      </c>
      <c r="J554" s="23">
        <f t="shared" si="84"/>
        <v>0</v>
      </c>
      <c r="K554" s="23">
        <f t="shared" si="84"/>
        <v>32</v>
      </c>
      <c r="L554" s="23">
        <f t="shared" si="84"/>
        <v>0</v>
      </c>
      <c r="M554" s="23">
        <f t="shared" si="84"/>
        <v>0</v>
      </c>
      <c r="N554" s="23">
        <f t="shared" si="84"/>
        <v>0</v>
      </c>
      <c r="O554" s="23">
        <f t="shared" si="84"/>
        <v>0</v>
      </c>
      <c r="P554" s="23">
        <f t="shared" si="84"/>
        <v>0</v>
      </c>
      <c r="Q554" s="23">
        <f t="shared" si="84"/>
        <v>0</v>
      </c>
      <c r="R554" s="23">
        <f t="shared" si="84"/>
        <v>0</v>
      </c>
      <c r="S554" s="23">
        <f t="shared" si="84"/>
        <v>0</v>
      </c>
      <c r="T554" s="23">
        <f t="shared" si="84"/>
        <v>0</v>
      </c>
      <c r="U554" s="23">
        <f t="shared" si="84"/>
        <v>0</v>
      </c>
      <c r="V554" s="23">
        <f t="shared" si="84"/>
        <v>0</v>
      </c>
      <c r="W554" s="23">
        <f t="shared" si="84"/>
        <v>0</v>
      </c>
      <c r="X554" s="23">
        <f t="shared" si="84"/>
        <v>0</v>
      </c>
      <c r="Y554" s="28"/>
    </row>
    <row r="555" spans="1:25" s="21" customFormat="1" ht="18.75" x14ac:dyDescent="0.3">
      <c r="A555" s="22"/>
      <c r="B555" s="23" t="s">
        <v>43</v>
      </c>
      <c r="C555" s="75">
        <f>C46+C77+C178+C226+C270+C340+C369+C403+C464+C492+C548</f>
        <v>464</v>
      </c>
      <c r="D555" s="75">
        <f t="shared" ref="D555:X555" si="85">D46+D77+D178+D226+D270+D340+D369+D403+D464+D492+D548</f>
        <v>8</v>
      </c>
      <c r="E555" s="75">
        <f t="shared" si="85"/>
        <v>485</v>
      </c>
      <c r="F555" s="75">
        <f t="shared" si="85"/>
        <v>103</v>
      </c>
      <c r="G555" s="75">
        <f t="shared" si="85"/>
        <v>42</v>
      </c>
      <c r="H555" s="75">
        <f t="shared" si="85"/>
        <v>10</v>
      </c>
      <c r="I555" s="75">
        <f t="shared" si="85"/>
        <v>6388</v>
      </c>
      <c r="J555" s="75">
        <f t="shared" si="85"/>
        <v>31</v>
      </c>
      <c r="K555" s="75">
        <f t="shared" si="85"/>
        <v>3507</v>
      </c>
      <c r="L555" s="75">
        <f t="shared" si="85"/>
        <v>72</v>
      </c>
      <c r="M555" s="75">
        <f t="shared" si="85"/>
        <v>10</v>
      </c>
      <c r="N555" s="75">
        <f t="shared" si="85"/>
        <v>0</v>
      </c>
      <c r="O555" s="75">
        <f t="shared" si="85"/>
        <v>10</v>
      </c>
      <c r="P555" s="75">
        <f t="shared" si="85"/>
        <v>0</v>
      </c>
      <c r="Q555" s="75">
        <f t="shared" si="85"/>
        <v>226</v>
      </c>
      <c r="R555" s="75">
        <f t="shared" si="85"/>
        <v>0</v>
      </c>
      <c r="S555" s="75">
        <f t="shared" si="85"/>
        <v>57</v>
      </c>
      <c r="T555" s="75">
        <f t="shared" si="85"/>
        <v>0</v>
      </c>
      <c r="U555" s="75">
        <f t="shared" si="85"/>
        <v>154</v>
      </c>
      <c r="V555" s="75">
        <f t="shared" si="85"/>
        <v>0</v>
      </c>
      <c r="W555" s="75">
        <f t="shared" si="85"/>
        <v>10</v>
      </c>
      <c r="X555" s="75">
        <f t="shared" si="85"/>
        <v>0</v>
      </c>
      <c r="Y555" s="28"/>
    </row>
    <row r="556" spans="1:25" s="21" customFormat="1" ht="18.75" x14ac:dyDescent="0.3">
      <c r="A556" s="22"/>
      <c r="B556" s="23" t="s">
        <v>44</v>
      </c>
      <c r="C556" s="75">
        <f>C47+C78+C179+C227+C247+C271+C341+C370+C404+C465+C493+C549</f>
        <v>665</v>
      </c>
      <c r="D556" s="75">
        <f t="shared" ref="D556:X556" si="86">D47+D78+D179+D227+D247+D271+D341+D370+D404+D465+D493+D549</f>
        <v>19</v>
      </c>
      <c r="E556" s="75">
        <f t="shared" si="86"/>
        <v>697</v>
      </c>
      <c r="F556" s="75">
        <f t="shared" si="86"/>
        <v>133</v>
      </c>
      <c r="G556" s="75">
        <f t="shared" si="86"/>
        <v>74</v>
      </c>
      <c r="H556" s="75">
        <f t="shared" si="86"/>
        <v>22</v>
      </c>
      <c r="I556" s="75">
        <f t="shared" si="86"/>
        <v>11618</v>
      </c>
      <c r="J556" s="75">
        <f t="shared" si="86"/>
        <v>46</v>
      </c>
      <c r="K556" s="75">
        <f t="shared" si="86"/>
        <v>6954</v>
      </c>
      <c r="L556" s="75">
        <f t="shared" si="86"/>
        <v>300</v>
      </c>
      <c r="M556" s="75">
        <f t="shared" si="86"/>
        <v>15</v>
      </c>
      <c r="N556" s="75">
        <f t="shared" si="86"/>
        <v>5</v>
      </c>
      <c r="O556" s="75">
        <f t="shared" si="86"/>
        <v>10</v>
      </c>
      <c r="P556" s="75">
        <f t="shared" si="86"/>
        <v>0</v>
      </c>
      <c r="Q556" s="75">
        <f t="shared" si="86"/>
        <v>327</v>
      </c>
      <c r="R556" s="75">
        <f t="shared" si="86"/>
        <v>0</v>
      </c>
      <c r="S556" s="75">
        <f t="shared" si="86"/>
        <v>175</v>
      </c>
      <c r="T556" s="75">
        <f t="shared" si="86"/>
        <v>6</v>
      </c>
      <c r="U556" s="75">
        <f t="shared" si="86"/>
        <v>282</v>
      </c>
      <c r="V556" s="75">
        <f t="shared" si="86"/>
        <v>0</v>
      </c>
      <c r="W556" s="75">
        <f t="shared" si="86"/>
        <v>10</v>
      </c>
      <c r="X556" s="75">
        <f t="shared" si="86"/>
        <v>0</v>
      </c>
      <c r="Y556" s="28"/>
    </row>
    <row r="557" spans="1:25" s="21" customFormat="1" ht="18.75" x14ac:dyDescent="0.3">
      <c r="A557" s="104"/>
      <c r="B557" s="105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8"/>
      <c r="W557" s="28"/>
      <c r="X557" s="28"/>
      <c r="Y557" s="28"/>
    </row>
    <row r="558" spans="1:25" s="21" customFormat="1" ht="20.25" x14ac:dyDescent="0.3">
      <c r="A558" s="106"/>
      <c r="B558" s="107" t="s">
        <v>243</v>
      </c>
      <c r="C558" s="108"/>
      <c r="D558" s="108"/>
      <c r="E558" s="109"/>
      <c r="F558" s="109"/>
      <c r="G558" s="109"/>
      <c r="H558" s="110"/>
      <c r="I558" s="110"/>
      <c r="J558" s="110"/>
      <c r="K558" s="110"/>
      <c r="L558" s="147" t="s">
        <v>244</v>
      </c>
      <c r="M558" s="146"/>
      <c r="N558" s="146"/>
      <c r="O558" s="146"/>
      <c r="P558" s="146"/>
      <c r="Q558" s="146"/>
      <c r="R558" s="146"/>
      <c r="S558" s="146"/>
      <c r="T558" s="146"/>
      <c r="U558" s="146"/>
      <c r="V558" s="146"/>
      <c r="W558" s="146"/>
      <c r="X558" s="146"/>
      <c r="Y558" s="31"/>
    </row>
    <row r="559" spans="1:25" s="21" customFormat="1" x14ac:dyDescent="0.25">
      <c r="A559" s="11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/>
    </row>
    <row r="560" spans="1:25" s="21" customFormat="1" ht="18.75" x14ac:dyDescent="0.3">
      <c r="A560" s="111"/>
      <c r="B560" s="31"/>
      <c r="C560" s="112"/>
      <c r="D560" s="112"/>
      <c r="E560" s="112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/>
    </row>
    <row r="561" spans="1:25" s="21" customFormat="1" x14ac:dyDescent="0.25">
      <c r="A561" s="111"/>
      <c r="B561" s="31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31"/>
      <c r="V561" s="31"/>
      <c r="W561" s="31"/>
      <c r="X561" s="31"/>
      <c r="Y561"/>
    </row>
    <row r="562" spans="1:25" s="21" customFormat="1" x14ac:dyDescent="0.25">
      <c r="A562" s="11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/>
    </row>
    <row r="563" spans="1:25" s="21" customFormat="1" x14ac:dyDescent="0.25">
      <c r="A563" s="11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/>
    </row>
    <row r="564" spans="1:25" s="21" customFormat="1" x14ac:dyDescent="0.25">
      <c r="A564" s="11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/>
    </row>
    <row r="565" spans="1:25" s="21" customFormat="1" ht="21.75" customHeight="1" x14ac:dyDescent="0.25">
      <c r="A565" s="11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/>
    </row>
    <row r="566" spans="1:25" s="21" customFormat="1" x14ac:dyDescent="0.25">
      <c r="A566" s="11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/>
    </row>
    <row r="567" spans="1:25" s="21" customFormat="1" x14ac:dyDescent="0.25">
      <c r="A567" s="11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/>
    </row>
    <row r="568" spans="1:25" s="21" customFormat="1" x14ac:dyDescent="0.25">
      <c r="A568" s="11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/>
    </row>
    <row r="569" spans="1:25" s="21" customFormat="1" x14ac:dyDescent="0.25">
      <c r="A569" s="11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/>
    </row>
    <row r="570" spans="1:25" s="21" customFormat="1" x14ac:dyDescent="0.25">
      <c r="A570" s="11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/>
    </row>
    <row r="571" spans="1:25" s="21" customFormat="1" x14ac:dyDescent="0.25">
      <c r="A571" s="11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/>
    </row>
    <row r="572" spans="1:25" s="21" customFormat="1" x14ac:dyDescent="0.25">
      <c r="A572" s="11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/>
    </row>
    <row r="573" spans="1:25" s="21" customFormat="1" x14ac:dyDescent="0.25">
      <c r="A573" s="11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/>
    </row>
    <row r="574" spans="1:25" s="21" customFormat="1" x14ac:dyDescent="0.25">
      <c r="A574" s="11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/>
    </row>
    <row r="575" spans="1:25" s="21" customFormat="1" x14ac:dyDescent="0.25">
      <c r="A575" s="11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/>
    </row>
    <row r="576" spans="1:25" s="21" customFormat="1" x14ac:dyDescent="0.25">
      <c r="A576" s="11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/>
    </row>
    <row r="577" spans="1:25" s="21" customFormat="1" x14ac:dyDescent="0.25">
      <c r="A577" s="11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/>
    </row>
    <row r="578" spans="1:25" s="21" customFormat="1" x14ac:dyDescent="0.25">
      <c r="A578" s="11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/>
    </row>
    <row r="579" spans="1:25" s="21" customFormat="1" x14ac:dyDescent="0.25">
      <c r="A579" s="11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/>
    </row>
    <row r="580" spans="1:25" s="21" customFormat="1" x14ac:dyDescent="0.25">
      <c r="A580" s="11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/>
    </row>
    <row r="581" spans="1:25" s="21" customFormat="1" x14ac:dyDescent="0.25">
      <c r="A581" s="11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/>
    </row>
    <row r="582" spans="1:25" s="21" customFormat="1" x14ac:dyDescent="0.25">
      <c r="A582" s="11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/>
    </row>
    <row r="583" spans="1:25" s="21" customFormat="1" x14ac:dyDescent="0.25">
      <c r="A583" s="11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/>
    </row>
    <row r="584" spans="1:25" s="21" customFormat="1" x14ac:dyDescent="0.25">
      <c r="A584" s="11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/>
    </row>
    <row r="585" spans="1:25" s="21" customFormat="1" x14ac:dyDescent="0.25">
      <c r="A585" s="11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/>
    </row>
    <row r="586" spans="1:25" s="21" customFormat="1" x14ac:dyDescent="0.25">
      <c r="A586" s="11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/>
    </row>
    <row r="587" spans="1:25" s="21" customFormat="1" x14ac:dyDescent="0.25">
      <c r="A587" s="11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/>
    </row>
    <row r="588" spans="1:25" s="21" customFormat="1" ht="37.5" customHeight="1" x14ac:dyDescent="0.25">
      <c r="A588" s="11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/>
    </row>
    <row r="589" spans="1:25" s="21" customFormat="1" x14ac:dyDescent="0.25">
      <c r="A589" s="11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/>
    </row>
    <row r="590" spans="1:25" s="21" customFormat="1" x14ac:dyDescent="0.25">
      <c r="A590" s="11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/>
    </row>
    <row r="591" spans="1:25" s="21" customFormat="1" x14ac:dyDescent="0.25">
      <c r="A591" s="11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/>
    </row>
    <row r="592" spans="1:25" s="21" customFormat="1" x14ac:dyDescent="0.25">
      <c r="A592" s="11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/>
    </row>
    <row r="593" spans="1:25" s="21" customFormat="1" x14ac:dyDescent="0.25">
      <c r="A593" s="11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</row>
    <row r="594" spans="1:25" s="21" customFormat="1" x14ac:dyDescent="0.25">
      <c r="A594" s="11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</row>
    <row r="595" spans="1:25" s="21" customFormat="1" x14ac:dyDescent="0.25">
      <c r="A595" s="11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</row>
    <row r="596" spans="1:25" s="21" customFormat="1" x14ac:dyDescent="0.25">
      <c r="A596" s="11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</row>
    <row r="597" spans="1:25" s="21" customFormat="1" x14ac:dyDescent="0.25">
      <c r="A597" s="11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</row>
    <row r="598" spans="1:25" s="21" customFormat="1" x14ac:dyDescent="0.25">
      <c r="A598" s="11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</row>
    <row r="599" spans="1:25" s="21" customFormat="1" x14ac:dyDescent="0.25">
      <c r="A599" s="11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</row>
    <row r="600" spans="1:25" s="21" customFormat="1" x14ac:dyDescent="0.25">
      <c r="A600" s="11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</row>
    <row r="601" spans="1:25" s="21" customFormat="1" x14ac:dyDescent="0.25">
      <c r="A601" s="1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</row>
    <row r="602" spans="1:25" s="21" customFormat="1" x14ac:dyDescent="0.25">
      <c r="A602" s="11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</row>
    <row r="603" spans="1:25" s="21" customFormat="1" x14ac:dyDescent="0.25">
      <c r="A603" s="11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</row>
    <row r="604" spans="1:25" s="21" customFormat="1" x14ac:dyDescent="0.25">
      <c r="A604" s="11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</row>
    <row r="605" spans="1:25" s="21" customFormat="1" x14ac:dyDescent="0.25">
      <c r="A605" s="11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</row>
    <row r="606" spans="1:25" s="21" customFormat="1" ht="17.25" customHeight="1" x14ac:dyDescent="0.25">
      <c r="A606" s="11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</row>
    <row r="607" spans="1:25" s="21" customFormat="1" x14ac:dyDescent="0.25">
      <c r="A607" s="11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</row>
    <row r="608" spans="1:25" s="21" customFormat="1" x14ac:dyDescent="0.25">
      <c r="A608" s="11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</row>
    <row r="609" spans="1:29" s="21" customFormat="1" x14ac:dyDescent="0.25">
      <c r="A609" s="11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</row>
    <row r="610" spans="1:29" s="21" customFormat="1" x14ac:dyDescent="0.25">
      <c r="A610" s="11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</row>
    <row r="611" spans="1:29" s="21" customFormat="1" x14ac:dyDescent="0.25">
      <c r="A611" s="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</row>
    <row r="612" spans="1:29" s="28" customFormat="1" x14ac:dyDescent="0.25">
      <c r="A612" s="11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</row>
    <row r="613" spans="1:29" s="28" customFormat="1" x14ac:dyDescent="0.25">
      <c r="A613" s="11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</row>
    <row r="614" spans="1:29" s="28" customFormat="1" x14ac:dyDescent="0.25">
      <c r="A614" s="11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</row>
    <row r="615" spans="1:29" s="28" customFormat="1" ht="18.75" x14ac:dyDescent="0.3">
      <c r="A615" s="11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 s="30"/>
      <c r="AA615" s="30"/>
      <c r="AB615" s="30"/>
      <c r="AC615" s="30"/>
    </row>
    <row r="616" spans="1:29" s="31" customFormat="1" x14ac:dyDescent="0.25">
      <c r="A616" s="11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</row>
    <row r="618" spans="1:29" ht="28.5" customHeight="1" x14ac:dyDescent="0.25"/>
  </sheetData>
  <mergeCells count="49">
    <mergeCell ref="L558:X558"/>
    <mergeCell ref="A466:X466"/>
    <mergeCell ref="A494:X494"/>
    <mergeCell ref="C550:X550"/>
    <mergeCell ref="A342:X342"/>
    <mergeCell ref="A371:X371"/>
    <mergeCell ref="A405:X405"/>
    <mergeCell ref="A79:X79"/>
    <mergeCell ref="A180:X180"/>
    <mergeCell ref="W14:X14"/>
    <mergeCell ref="W15:W16"/>
    <mergeCell ref="X15:X16"/>
    <mergeCell ref="Q14:R14"/>
    <mergeCell ref="Q15:Q16"/>
    <mergeCell ref="S15:S16"/>
    <mergeCell ref="T15:T16"/>
    <mergeCell ref="N15:N16"/>
    <mergeCell ref="U15:U16"/>
    <mergeCell ref="V15:V16"/>
    <mergeCell ref="A18:X18"/>
    <mergeCell ref="A48:X48"/>
    <mergeCell ref="A10:T10"/>
    <mergeCell ref="A11:T11"/>
    <mergeCell ref="B14:B16"/>
    <mergeCell ref="K15:K16"/>
    <mergeCell ref="L15:L16"/>
    <mergeCell ref="J15:J16"/>
    <mergeCell ref="I15:I16"/>
    <mergeCell ref="G14:H14"/>
    <mergeCell ref="I14:J14"/>
    <mergeCell ref="A12:T12"/>
    <mergeCell ref="C15:D15"/>
    <mergeCell ref="R15:R16"/>
    <mergeCell ref="A272:X272"/>
    <mergeCell ref="A14:A16"/>
    <mergeCell ref="G15:G16"/>
    <mergeCell ref="U14:V14"/>
    <mergeCell ref="E15:F15"/>
    <mergeCell ref="H15:H16"/>
    <mergeCell ref="S14:T14"/>
    <mergeCell ref="C14:F14"/>
    <mergeCell ref="K14:L14"/>
    <mergeCell ref="O14:P14"/>
    <mergeCell ref="O15:O16"/>
    <mergeCell ref="P15:P16"/>
    <mergeCell ref="M14:N14"/>
    <mergeCell ref="M15:M16"/>
    <mergeCell ref="A228:X228"/>
    <mergeCell ref="A248:X248"/>
  </mergeCells>
  <phoneticPr fontId="0" type="noConversion"/>
  <pageMargins left="1.06" right="0.18" top="0.57999999999999996" bottom="0.39370078740157483" header="0.31496062992125984" footer="0.39370078740157483"/>
  <pageSetup paperSize="9" scale="56" firstPageNumber="0" fitToHeight="100" orientation="landscape" r:id="rId1"/>
  <headerFooter differentFirst="1" scaleWithDoc="0" alignWithMargins="0">
    <oddHeader>&amp;C&amp;"Times New Roman,обычный"&amp;P</oddHeader>
    <oddFooter xml:space="preserve">&amp;C
</oddFooter>
  </headerFooter>
  <rowBreaks count="5" manualBreakCount="5">
    <brk id="358" max="26" man="1"/>
    <brk id="488" max="26" man="1"/>
    <brk id="516" max="26" man="1"/>
    <brk id="565" max="26" man="1"/>
    <brk id="594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view="pageBreakPreview" topLeftCell="A2" zoomScale="80" zoomScaleNormal="90" zoomScaleSheetLayoutView="86" workbookViewId="0">
      <selection activeCell="G11" sqref="G11"/>
    </sheetView>
  </sheetViews>
  <sheetFormatPr defaultRowHeight="15" x14ac:dyDescent="0.25"/>
  <cols>
    <col min="1" max="1" width="55.42578125" customWidth="1"/>
    <col min="2" max="2" width="13.5703125" customWidth="1"/>
    <col min="3" max="3" width="10" customWidth="1"/>
    <col min="4" max="4" width="62.28515625" customWidth="1"/>
  </cols>
  <sheetData>
    <row r="1" spans="1:25" ht="38.25" customHeight="1" x14ac:dyDescent="0.25">
      <c r="A1" s="42"/>
      <c r="B1" s="42"/>
      <c r="C1" s="42"/>
      <c r="D1" s="42"/>
    </row>
    <row r="2" spans="1:25" ht="15.75" x14ac:dyDescent="0.25">
      <c r="A2" s="42"/>
      <c r="B2" s="42"/>
      <c r="C2" s="42"/>
      <c r="D2" s="43" t="s">
        <v>53</v>
      </c>
    </row>
    <row r="3" spans="1:25" ht="18" customHeight="1" x14ac:dyDescent="0.25">
      <c r="A3" s="42"/>
      <c r="B3" s="42"/>
      <c r="C3" s="42"/>
      <c r="D3" s="44" t="s">
        <v>54</v>
      </c>
    </row>
    <row r="4" spans="1:25" ht="23.25" customHeight="1" x14ac:dyDescent="0.25">
      <c r="A4" s="42"/>
      <c r="B4" s="42"/>
      <c r="C4" s="42"/>
      <c r="D4" s="42"/>
    </row>
    <row r="5" spans="1:25" ht="18.75" x14ac:dyDescent="0.3">
      <c r="A5" s="152" t="s">
        <v>24</v>
      </c>
      <c r="B5" s="152"/>
      <c r="C5" s="152"/>
      <c r="D5" s="152"/>
    </row>
    <row r="6" spans="1:25" ht="18.75" x14ac:dyDescent="0.3">
      <c r="A6" s="152" t="s">
        <v>57</v>
      </c>
      <c r="B6" s="152"/>
      <c r="C6" s="152"/>
      <c r="D6" s="15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8.75" x14ac:dyDescent="0.3">
      <c r="A7" s="152" t="s">
        <v>113</v>
      </c>
      <c r="B7" s="152"/>
      <c r="C7" s="152"/>
      <c r="D7" s="152"/>
      <c r="F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8.75" customHeight="1" x14ac:dyDescent="0.25">
      <c r="A8" s="45"/>
      <c r="B8" s="45"/>
      <c r="C8" s="45"/>
      <c r="D8" s="4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31" customFormat="1" ht="33.75" customHeight="1" x14ac:dyDescent="0.25">
      <c r="A9" s="46" t="s">
        <v>31</v>
      </c>
      <c r="B9" s="46" t="s">
        <v>66</v>
      </c>
      <c r="C9" s="46" t="s">
        <v>30</v>
      </c>
      <c r="D9" s="46" t="s">
        <v>25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s="31" customFormat="1" ht="33.75" customHeight="1" x14ac:dyDescent="0.25">
      <c r="A10" s="157" t="s">
        <v>63</v>
      </c>
      <c r="B10" s="158"/>
      <c r="C10" s="158"/>
      <c r="D10" s="159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s="31" customFormat="1" ht="33.75" customHeight="1" x14ac:dyDescent="0.25">
      <c r="A11" s="63"/>
      <c r="B11" s="64"/>
      <c r="C11" s="65"/>
      <c r="D11" s="66"/>
      <c r="I11" s="71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s="31" customFormat="1" ht="33.75" customHeight="1" x14ac:dyDescent="0.25">
      <c r="A12" s="63"/>
      <c r="B12" s="64"/>
      <c r="C12" s="65"/>
      <c r="D12" s="66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s="31" customFormat="1" ht="33.75" customHeight="1" x14ac:dyDescent="0.25">
      <c r="A13" s="157" t="s">
        <v>12</v>
      </c>
      <c r="B13" s="158"/>
      <c r="C13" s="158"/>
      <c r="D13" s="159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s="31" customFormat="1" ht="27" customHeight="1" x14ac:dyDescent="0.25">
      <c r="A14" s="63"/>
      <c r="B14" s="64" t="s">
        <v>70</v>
      </c>
      <c r="C14" s="65">
        <v>1</v>
      </c>
      <c r="D14" s="67" t="s">
        <v>60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s="31" customFormat="1" ht="33.75" customHeight="1" x14ac:dyDescent="0.25">
      <c r="A15" s="160" t="s">
        <v>34</v>
      </c>
      <c r="B15" s="161"/>
      <c r="C15" s="161"/>
      <c r="D15" s="16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s="31" customFormat="1" ht="29.25" customHeight="1" x14ac:dyDescent="0.25">
      <c r="A16" s="63"/>
      <c r="B16" s="64" t="s">
        <v>70</v>
      </c>
      <c r="C16" s="65">
        <v>1</v>
      </c>
      <c r="D16" s="67" t="s">
        <v>61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s="31" customFormat="1" ht="33.75" customHeight="1" x14ac:dyDescent="0.25">
      <c r="A17" s="153" t="s">
        <v>13</v>
      </c>
      <c r="B17" s="154"/>
      <c r="C17" s="154"/>
      <c r="D17" s="154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s="31" customFormat="1" ht="27.75" customHeight="1" x14ac:dyDescent="0.25">
      <c r="A18" s="63"/>
      <c r="B18" s="68" t="s">
        <v>2</v>
      </c>
      <c r="C18" s="65">
        <v>2</v>
      </c>
      <c r="D18" s="67" t="s">
        <v>56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s="31" customFormat="1" ht="24.75" customHeight="1" x14ac:dyDescent="0.25">
      <c r="A19" s="165" t="s">
        <v>15</v>
      </c>
      <c r="B19" s="166"/>
      <c r="C19" s="166"/>
      <c r="D19" s="167"/>
      <c r="E19" s="32"/>
      <c r="F19" s="32"/>
      <c r="G19" s="32"/>
      <c r="H19" s="33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s="31" customFormat="1" ht="28.5" customHeight="1" x14ac:dyDescent="0.25">
      <c r="A20" s="47"/>
      <c r="B20" s="53" t="s">
        <v>27</v>
      </c>
      <c r="C20" s="46">
        <v>30</v>
      </c>
      <c r="D20" s="168" t="s">
        <v>99</v>
      </c>
      <c r="E20" s="32"/>
      <c r="F20" s="32"/>
      <c r="G20" s="32"/>
      <c r="H20" s="33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s="31" customFormat="1" ht="30" customHeight="1" x14ac:dyDescent="0.25">
      <c r="A21" s="47"/>
      <c r="B21" s="53" t="s">
        <v>2</v>
      </c>
      <c r="C21" s="46">
        <v>20</v>
      </c>
      <c r="D21" s="169"/>
      <c r="E21" s="32"/>
      <c r="F21" s="32"/>
      <c r="G21" s="32"/>
      <c r="H21" s="33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s="31" customFormat="1" ht="32.25" customHeight="1" x14ac:dyDescent="0.25">
      <c r="A22" s="155" t="s">
        <v>14</v>
      </c>
      <c r="B22" s="156"/>
      <c r="C22" s="156"/>
      <c r="D22" s="156"/>
      <c r="E22" s="32"/>
      <c r="F22" s="32"/>
      <c r="G22" s="32"/>
      <c r="H22" s="33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s="31" customFormat="1" ht="33" customHeight="1" x14ac:dyDescent="0.25">
      <c r="A23" s="69"/>
      <c r="B23" s="68" t="s">
        <v>2</v>
      </c>
      <c r="C23" s="65">
        <v>1</v>
      </c>
      <c r="D23" s="67" t="s">
        <v>59</v>
      </c>
      <c r="E23" s="32"/>
      <c r="F23" s="32"/>
      <c r="G23" s="32"/>
      <c r="H23" s="33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s="31" customFormat="1" ht="32.25" customHeight="1" x14ac:dyDescent="0.25">
      <c r="A24" s="69"/>
      <c r="B24" s="68" t="s">
        <v>64</v>
      </c>
      <c r="C24" s="65">
        <v>5</v>
      </c>
      <c r="D24" s="66" t="s">
        <v>65</v>
      </c>
      <c r="E24" s="32"/>
      <c r="F24" s="32"/>
      <c r="G24" s="32"/>
      <c r="H24" s="33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pans="1:25" s="31" customFormat="1" ht="24.75" customHeight="1" x14ac:dyDescent="0.25">
      <c r="A25" s="69"/>
      <c r="B25" s="68" t="s">
        <v>64</v>
      </c>
      <c r="C25" s="65">
        <v>34</v>
      </c>
      <c r="D25" s="66" t="s">
        <v>65</v>
      </c>
      <c r="E25" s="32"/>
      <c r="F25" s="32"/>
      <c r="G25" s="32"/>
      <c r="H25" s="33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5" s="31" customFormat="1" ht="30.75" customHeight="1" x14ac:dyDescent="0.25">
      <c r="A26" s="69"/>
      <c r="B26" s="68" t="s">
        <v>64</v>
      </c>
      <c r="C26" s="65">
        <v>28</v>
      </c>
      <c r="D26" s="66" t="s">
        <v>65</v>
      </c>
      <c r="E26" s="32"/>
      <c r="F26" s="32"/>
      <c r="G26" s="32"/>
      <c r="H26" s="33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5" s="31" customFormat="1" ht="24.75" customHeight="1" x14ac:dyDescent="0.25">
      <c r="A27" s="155" t="s">
        <v>17</v>
      </c>
      <c r="B27" s="163"/>
      <c r="C27" s="163"/>
      <c r="D27" s="163"/>
      <c r="E27" s="32"/>
      <c r="F27" s="32"/>
      <c r="G27" s="32"/>
      <c r="H27" s="33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1:25" s="31" customFormat="1" ht="24.75" customHeight="1" x14ac:dyDescent="0.25">
      <c r="A28" s="69"/>
      <c r="B28" s="68" t="s">
        <v>2</v>
      </c>
      <c r="C28" s="65">
        <v>2</v>
      </c>
      <c r="D28" s="67" t="s">
        <v>67</v>
      </c>
      <c r="E28" s="32"/>
      <c r="F28" s="32"/>
      <c r="G28" s="32"/>
      <c r="H28" s="33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1:25" s="31" customFormat="1" ht="24.75" customHeight="1" x14ac:dyDescent="0.25">
      <c r="A29" s="69"/>
      <c r="B29" s="68" t="s">
        <v>64</v>
      </c>
      <c r="C29" s="65">
        <v>20</v>
      </c>
      <c r="D29" s="66" t="s">
        <v>65</v>
      </c>
      <c r="E29" s="32"/>
      <c r="F29" s="32"/>
      <c r="G29" s="32"/>
      <c r="H29" s="33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1:25" s="31" customFormat="1" ht="29.25" customHeight="1" x14ac:dyDescent="0.25">
      <c r="A30" s="69"/>
      <c r="B30" s="68" t="s">
        <v>2</v>
      </c>
      <c r="C30" s="65">
        <v>7</v>
      </c>
      <c r="D30" s="67" t="s">
        <v>68</v>
      </c>
      <c r="E30" s="32"/>
      <c r="F30" s="32"/>
      <c r="G30" s="32"/>
      <c r="H30" s="33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25" s="31" customFormat="1" ht="32.25" customHeight="1" x14ac:dyDescent="0.25">
      <c r="A31" s="69"/>
      <c r="B31" s="64" t="s">
        <v>70</v>
      </c>
      <c r="C31" s="65">
        <v>1</v>
      </c>
      <c r="D31" s="67" t="s">
        <v>69</v>
      </c>
      <c r="E31" s="32"/>
      <c r="F31" s="32"/>
      <c r="G31" s="32"/>
      <c r="H31" s="33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1:25" s="31" customFormat="1" ht="29.25" customHeight="1" x14ac:dyDescent="0.25">
      <c r="A32" s="157" t="s">
        <v>20</v>
      </c>
      <c r="B32" s="163"/>
      <c r="C32" s="163"/>
      <c r="D32" s="164"/>
      <c r="E32" s="32"/>
      <c r="F32" s="32"/>
      <c r="G32" s="32"/>
      <c r="H32" s="33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spans="1:9" ht="31.5" customHeight="1" x14ac:dyDescent="0.25">
      <c r="A33" s="69"/>
      <c r="B33" s="64" t="s">
        <v>64</v>
      </c>
      <c r="C33" s="65">
        <v>65</v>
      </c>
      <c r="D33" s="66" t="s">
        <v>65</v>
      </c>
    </row>
    <row r="34" spans="1:9" s="31" customFormat="1" ht="30" x14ac:dyDescent="0.25">
      <c r="A34" s="69"/>
      <c r="B34" s="64" t="s">
        <v>64</v>
      </c>
      <c r="C34" s="65">
        <v>25</v>
      </c>
      <c r="D34" s="66" t="s">
        <v>65</v>
      </c>
      <c r="E34" s="51"/>
      <c r="F34" s="51"/>
      <c r="G34" s="51"/>
      <c r="H34" s="51"/>
      <c r="I34" s="51"/>
    </row>
    <row r="35" spans="1:9" ht="48.75" customHeight="1" x14ac:dyDescent="0.25">
      <c r="A35" s="69"/>
      <c r="B35" s="64" t="s">
        <v>64</v>
      </c>
      <c r="C35" s="65">
        <v>13</v>
      </c>
      <c r="D35" s="66" t="s">
        <v>65</v>
      </c>
    </row>
    <row r="36" spans="1:9" ht="41.25" customHeight="1" x14ac:dyDescent="0.3">
      <c r="A36" s="70"/>
      <c r="B36" s="64" t="s">
        <v>64</v>
      </c>
      <c r="C36" s="65">
        <v>30</v>
      </c>
      <c r="D36" s="66" t="s">
        <v>65</v>
      </c>
    </row>
    <row r="37" spans="1:9" ht="15.75" x14ac:dyDescent="0.25">
      <c r="A37" s="48" t="s">
        <v>55</v>
      </c>
      <c r="B37" s="49"/>
      <c r="C37" s="49"/>
      <c r="D37" s="50" t="s">
        <v>62</v>
      </c>
    </row>
    <row r="38" spans="1:9" x14ac:dyDescent="0.25">
      <c r="A38" s="40"/>
      <c r="B38" s="40"/>
      <c r="C38" s="40"/>
      <c r="D38" s="40"/>
    </row>
    <row r="39" spans="1:9" x14ac:dyDescent="0.25">
      <c r="A39" s="151"/>
      <c r="B39" s="151"/>
      <c r="C39" s="151"/>
      <c r="D39" s="151"/>
    </row>
  </sheetData>
  <mergeCells count="13">
    <mergeCell ref="A39:D39"/>
    <mergeCell ref="A5:D5"/>
    <mergeCell ref="A6:D6"/>
    <mergeCell ref="A7:D7"/>
    <mergeCell ref="A17:D17"/>
    <mergeCell ref="A22:D22"/>
    <mergeCell ref="A13:D13"/>
    <mergeCell ref="A15:D15"/>
    <mergeCell ref="A10:D10"/>
    <mergeCell ref="A27:D27"/>
    <mergeCell ref="A32:D32"/>
    <mergeCell ref="A19:D19"/>
    <mergeCell ref="D20:D21"/>
  </mergeCells>
  <phoneticPr fontId="0" type="noConversion"/>
  <pageMargins left="0.35433070866141736" right="0.39370078740157483" top="0.31496062992125984" bottom="0.23622047244094491" header="0.23622047244094491" footer="0.15748031496062992"/>
  <pageSetup paperSize="9" scale="96" orientation="landscape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E31" sqref="E31"/>
    </sheetView>
  </sheetViews>
  <sheetFormatPr defaultRowHeight="15" x14ac:dyDescent="0.25"/>
  <cols>
    <col min="1" max="1" width="16" customWidth="1"/>
    <col min="2" max="2" width="18.28515625" customWidth="1"/>
    <col min="3" max="4" width="21.5703125" customWidth="1"/>
    <col min="5" max="5" width="48.7109375" customWidth="1"/>
  </cols>
  <sheetData>
    <row r="2" spans="1:5" ht="15.75" x14ac:dyDescent="0.25">
      <c r="A2" s="170" t="s">
        <v>114</v>
      </c>
      <c r="B2" s="171"/>
      <c r="C2" s="171"/>
      <c r="D2" s="171"/>
      <c r="E2" s="171"/>
    </row>
    <row r="3" spans="1:5" ht="15.75" x14ac:dyDescent="0.25">
      <c r="B3" s="57" t="s">
        <v>71</v>
      </c>
      <c r="C3" s="58" t="s">
        <v>97</v>
      </c>
      <c r="D3" s="59" t="s">
        <v>72</v>
      </c>
      <c r="E3" s="58" t="s">
        <v>98</v>
      </c>
    </row>
    <row r="4" spans="1:5" s="31" customFormat="1" ht="15.75" x14ac:dyDescent="0.25">
      <c r="A4" s="80" t="s">
        <v>73</v>
      </c>
      <c r="B4" s="84"/>
      <c r="C4" s="85"/>
      <c r="D4" s="85"/>
      <c r="E4" s="86"/>
    </row>
    <row r="5" spans="1:5" s="31" customFormat="1" ht="15.75" x14ac:dyDescent="0.25">
      <c r="A5" s="80" t="s">
        <v>74</v>
      </c>
      <c r="B5" s="84"/>
      <c r="C5" s="85"/>
      <c r="D5" s="85"/>
      <c r="E5" s="86"/>
    </row>
    <row r="6" spans="1:5" s="31" customFormat="1" ht="15.75" x14ac:dyDescent="0.25">
      <c r="A6" s="80" t="s">
        <v>75</v>
      </c>
      <c r="B6" s="84"/>
      <c r="C6" s="85"/>
      <c r="D6" s="87"/>
      <c r="E6" s="86"/>
    </row>
    <row r="7" spans="1:5" s="31" customFormat="1" ht="15.75" x14ac:dyDescent="0.25">
      <c r="A7" s="81" t="s">
        <v>76</v>
      </c>
      <c r="B7" s="84"/>
      <c r="C7" s="85"/>
      <c r="D7" s="85"/>
      <c r="E7" s="86"/>
    </row>
    <row r="8" spans="1:5" s="31" customFormat="1" ht="15.75" x14ac:dyDescent="0.25">
      <c r="A8" s="80" t="s">
        <v>77</v>
      </c>
      <c r="B8" s="84"/>
      <c r="C8" s="85"/>
      <c r="D8" s="85"/>
      <c r="E8" s="86"/>
    </row>
    <row r="9" spans="1:5" s="31" customFormat="1" ht="15.75" x14ac:dyDescent="0.25">
      <c r="A9" s="80" t="s">
        <v>78</v>
      </c>
      <c r="B9" s="84"/>
      <c r="C9" s="85"/>
      <c r="D9" s="85"/>
      <c r="E9" s="86"/>
    </row>
    <row r="10" spans="1:5" s="31" customFormat="1" ht="15.75" x14ac:dyDescent="0.25">
      <c r="A10" s="80" t="s">
        <v>79</v>
      </c>
      <c r="B10" s="84"/>
      <c r="C10" s="85"/>
      <c r="D10" s="85"/>
      <c r="E10" s="86"/>
    </row>
    <row r="11" spans="1:5" s="31" customFormat="1" ht="15.75" x14ac:dyDescent="0.25">
      <c r="A11" s="80" t="s">
        <v>80</v>
      </c>
      <c r="B11" s="84"/>
      <c r="C11" s="88"/>
      <c r="D11" s="88"/>
      <c r="E11" s="86"/>
    </row>
    <row r="12" spans="1:5" s="83" customFormat="1" ht="15.75" customHeight="1" x14ac:dyDescent="0.25">
      <c r="A12" s="82" t="s">
        <v>81</v>
      </c>
      <c r="B12" s="89"/>
      <c r="C12" s="85"/>
      <c r="D12" s="85"/>
      <c r="E12" s="90"/>
    </row>
    <row r="13" spans="1:5" s="31" customFormat="1" ht="15.75" x14ac:dyDescent="0.25">
      <c r="A13" s="80" t="s">
        <v>82</v>
      </c>
      <c r="B13" s="84"/>
      <c r="C13" s="85"/>
      <c r="D13" s="85"/>
      <c r="E13" s="86"/>
    </row>
    <row r="14" spans="1:5" s="31" customFormat="1" ht="15.75" x14ac:dyDescent="0.25">
      <c r="A14" s="80" t="s">
        <v>83</v>
      </c>
      <c r="B14" s="84"/>
      <c r="C14" s="85"/>
      <c r="D14" s="88"/>
      <c r="E14" s="86"/>
    </row>
    <row r="15" spans="1:5" s="31" customFormat="1" ht="15.75" x14ac:dyDescent="0.25">
      <c r="A15" s="80" t="s">
        <v>84</v>
      </c>
      <c r="B15" s="84"/>
      <c r="C15" s="85"/>
      <c r="D15" s="88"/>
      <c r="E15" s="86"/>
    </row>
    <row r="16" spans="1:5" s="31" customFormat="1" ht="15.75" x14ac:dyDescent="0.25">
      <c r="A16" s="80" t="s">
        <v>85</v>
      </c>
      <c r="B16" s="84"/>
      <c r="C16" s="85"/>
      <c r="D16" s="91"/>
      <c r="E16" s="86"/>
    </row>
    <row r="17" spans="1:5" s="31" customFormat="1" ht="15.75" x14ac:dyDescent="0.25">
      <c r="A17" s="80" t="s">
        <v>86</v>
      </c>
      <c r="B17" s="84"/>
      <c r="C17" s="85"/>
      <c r="D17" s="85"/>
      <c r="E17" s="86"/>
    </row>
    <row r="18" spans="1:5" s="31" customFormat="1" ht="15.75" x14ac:dyDescent="0.25">
      <c r="A18" s="80" t="s">
        <v>87</v>
      </c>
      <c r="B18" s="84"/>
      <c r="C18" s="85"/>
      <c r="D18" s="85"/>
      <c r="E18" s="86"/>
    </row>
    <row r="19" spans="1:5" s="31" customFormat="1" ht="15.75" x14ac:dyDescent="0.25">
      <c r="A19" s="80" t="s">
        <v>88</v>
      </c>
      <c r="B19" s="84"/>
      <c r="C19" s="85"/>
      <c r="D19" s="85"/>
      <c r="E19" s="86"/>
    </row>
    <row r="20" spans="1:5" s="31" customFormat="1" ht="15.75" x14ac:dyDescent="0.25">
      <c r="A20" s="80" t="s">
        <v>89</v>
      </c>
      <c r="B20" s="84"/>
      <c r="C20" s="85"/>
      <c r="D20" s="92"/>
      <c r="E20" s="86"/>
    </row>
    <row r="21" spans="1:5" s="31" customFormat="1" ht="15.75" x14ac:dyDescent="0.25">
      <c r="A21" s="80" t="s">
        <v>90</v>
      </c>
      <c r="B21" s="84"/>
      <c r="C21" s="85"/>
      <c r="D21" s="85"/>
      <c r="E21" s="86"/>
    </row>
    <row r="22" spans="1:5" s="31" customFormat="1" ht="15.75" x14ac:dyDescent="0.25">
      <c r="A22" s="80" t="s">
        <v>91</v>
      </c>
      <c r="B22" s="84"/>
      <c r="C22" s="85"/>
      <c r="D22" s="85"/>
      <c r="E22" s="86"/>
    </row>
    <row r="23" spans="1:5" s="31" customFormat="1" ht="15.75" x14ac:dyDescent="0.25">
      <c r="A23" s="80" t="s">
        <v>92</v>
      </c>
      <c r="B23" s="84"/>
      <c r="C23" s="85"/>
      <c r="D23" s="85"/>
      <c r="E23" s="86"/>
    </row>
    <row r="24" spans="1:5" s="31" customFormat="1" ht="15.75" x14ac:dyDescent="0.25">
      <c r="A24" s="80" t="s">
        <v>93</v>
      </c>
      <c r="B24" s="84"/>
      <c r="C24" s="85"/>
      <c r="D24" s="85"/>
      <c r="E24" s="86"/>
    </row>
    <row r="25" spans="1:5" s="31" customFormat="1" ht="15.75" x14ac:dyDescent="0.25">
      <c r="A25" s="80" t="s">
        <v>94</v>
      </c>
      <c r="B25" s="84"/>
      <c r="C25" s="85"/>
      <c r="D25" s="85"/>
      <c r="E25" s="86"/>
    </row>
    <row r="26" spans="1:5" ht="15.75" x14ac:dyDescent="0.25">
      <c r="A26" s="61" t="s">
        <v>95</v>
      </c>
      <c r="B26" s="93"/>
      <c r="C26" s="94"/>
      <c r="D26" s="85"/>
      <c r="E26" s="95"/>
    </row>
    <row r="27" spans="1:5" ht="15.75" x14ac:dyDescent="0.25">
      <c r="A27" s="60" t="s">
        <v>96</v>
      </c>
      <c r="B27" s="93"/>
      <c r="C27" s="94"/>
      <c r="D27" s="85"/>
      <c r="E27" s="95"/>
    </row>
    <row r="29" spans="1:5" x14ac:dyDescent="0.25">
      <c r="B29" s="62"/>
    </row>
  </sheetData>
  <mergeCells count="1"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ПЛ</vt:lpstr>
      <vt:lpstr>Лист3</vt:lpstr>
      <vt:lpstr>Лист1</vt:lpstr>
      <vt:lpstr>ПЛ!Заголовки_для_печати</vt:lpstr>
      <vt:lpstr>Лист3!Область_печати</vt:lpstr>
      <vt:lpstr>ПЛ!Область_печати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k12-1</dc:creator>
  <cp:lastModifiedBy>Зуб А. С.</cp:lastModifiedBy>
  <cp:lastPrinted>2024-03-21T13:12:30Z</cp:lastPrinted>
  <dcterms:created xsi:type="dcterms:W3CDTF">2013-03-15T07:38:15Z</dcterms:created>
  <dcterms:modified xsi:type="dcterms:W3CDTF">2024-03-27T08:15:41Z</dcterms:modified>
</cp:coreProperties>
</file>